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8880" firstSheet="1" activeTab="1"/>
  </bookViews>
  <sheets>
    <sheet name="ДО" sheetId="3" r:id="rId1"/>
    <sheet name="ДО Итог" sheetId="9" r:id="rId2"/>
    <sheet name="Рейтинги ДО" sheetId="13" r:id="rId3"/>
  </sheets>
  <calcPr calcId="125725"/>
</workbook>
</file>

<file path=xl/calcChain.xml><?xml version="1.0" encoding="utf-8"?>
<calcChain xmlns="http://schemas.openxmlformats.org/spreadsheetml/2006/main">
  <c r="O5" i="3"/>
  <c r="O10"/>
  <c r="O11"/>
  <c r="K3"/>
  <c r="O3" s="1"/>
  <c r="K4"/>
  <c r="K6"/>
  <c r="O6" s="1"/>
  <c r="K7"/>
  <c r="O7" s="1"/>
  <c r="K8"/>
  <c r="O8" s="1"/>
  <c r="K12"/>
  <c r="O12" s="1"/>
  <c r="K13"/>
  <c r="O13" s="1"/>
  <c r="K14"/>
  <c r="O14" s="1"/>
  <c r="K15"/>
  <c r="O15" s="1"/>
  <c r="K16"/>
  <c r="O16" s="1"/>
  <c r="K17"/>
  <c r="O17" s="1"/>
  <c r="K18"/>
  <c r="O18" s="1"/>
  <c r="K19"/>
  <c r="O19" s="1"/>
  <c r="K20"/>
  <c r="O20" s="1"/>
  <c r="K21"/>
  <c r="O21" s="1"/>
  <c r="K22"/>
  <c r="O22" s="1"/>
  <c r="K2"/>
  <c r="O2" s="1"/>
  <c r="W7" i="9" l="1"/>
  <c r="S7"/>
  <c r="O7"/>
  <c r="I7"/>
  <c r="K7" s="1"/>
  <c r="G7"/>
  <c r="C7" l="1"/>
  <c r="AG3" i="3" l="1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"/>
</calcChain>
</file>

<file path=xl/sharedStrings.xml><?xml version="1.0" encoding="utf-8"?>
<sst xmlns="http://schemas.openxmlformats.org/spreadsheetml/2006/main" count="848" uniqueCount="99">
  <si>
    <t>1. МАДОУ «ДС ком.вида  №1» г.Тобольска</t>
  </si>
  <si>
    <t>2. МАДОУ «ДС ком.вида  № 7» г. Тобольска</t>
  </si>
  <si>
    <t>3. МАДОУ «ДС ком.вида  № 10» г. Тобольска</t>
  </si>
  <si>
    <t>6. МАДОУ «ДС ком.вида  № 49» г. Тобольска</t>
  </si>
  <si>
    <t>7. МАДОУ «ДС ком.вида  № 51» г. Тобольска</t>
  </si>
  <si>
    <t>4. МАДОУ «ДС  №30» г.Тобольска</t>
  </si>
  <si>
    <t>5. МАДОУ «ДС  № 40 - Центр развития ребенка» г. Тобольска</t>
  </si>
  <si>
    <t>8. МАДОУ «Центр развития ребенка ДС  №5 «Ёлочка»</t>
  </si>
  <si>
    <t>9. МАДОУ «ДС  № 7 общеразвивающего вида с приоритетным осуществлением познавательно-речевого развития детей» города Ишима</t>
  </si>
  <si>
    <t>10. МАДОУ «ДС  №9 общеразвивающего вида с приоритетным осуществлением художественно-эстетического развития детей» города Ишима</t>
  </si>
  <si>
    <t>11. МАДОУ «ДС  № 10 общеразвивающего вида с приоритетным осуществлением познавательно-речевого развития детей» города Ишима</t>
  </si>
  <si>
    <t>12. МАДОУ «ДС  № 14 общеразвивающего вида с приоритетным осуществлением художественно-эстетического развития детей» города Ишима</t>
  </si>
  <si>
    <t>13. МАДОУ «Центр развития ребёнка ДС  № 19» города Ишима</t>
  </si>
  <si>
    <t>14. МАДОУ «Центр развития ребёнка ДС  № 24» города Ишима</t>
  </si>
  <si>
    <t>21. МАДОУ Голышмановский Центр развития ребенка-ДС  № 4 «Ёлочка»</t>
  </si>
  <si>
    <t>15. МАУ ДО города Ялуторовска «ДС  №5»</t>
  </si>
  <si>
    <t>16. МАУ ДО города Ялуторовска «ДС  №7»</t>
  </si>
  <si>
    <t>17. МАУ ДО города Ялуторовска «ДС  №8»</t>
  </si>
  <si>
    <t>18. МАУ ДО города Ялуторовска «ДС  №9»</t>
  </si>
  <si>
    <t>19. МАУ ДО города Ялуторовска «ДС  №10»</t>
  </si>
  <si>
    <t>20. АУ ДО МО Заводоуковский городской округ «Центр развития ребенка - ДС  «Светлячок»</t>
  </si>
  <si>
    <t>Наименование организации</t>
  </si>
  <si>
    <t>Генеральная совокупность</t>
  </si>
  <si>
    <t>Выборочная совокупность</t>
  </si>
  <si>
    <t>Информативность сайта</t>
  </si>
  <si>
    <t>Информативность стенда</t>
  </si>
  <si>
    <t>Итоговый балл</t>
  </si>
  <si>
    <t>Телефон</t>
  </si>
  <si>
    <t>Электронная почта</t>
  </si>
  <si>
    <t>Анкета или ссылка на нее**</t>
  </si>
  <si>
    <t>Электронные сервисы*</t>
  </si>
  <si>
    <t>Количество оценивших стенд</t>
  </si>
  <si>
    <t>Баллы по стенду</t>
  </si>
  <si>
    <t>Количество оценивших сайт</t>
  </si>
  <si>
    <t>Баллы по сайту</t>
  </si>
  <si>
    <t>Наличие комфортной зоны отдыха</t>
  </si>
  <si>
    <t>Наличие и понятность навигации внутри организации</t>
  </si>
  <si>
    <t>Наличие и доступность питьевой воды</t>
  </si>
  <si>
    <t>Наличие и доступность санитарно-гигиенических помещений</t>
  </si>
  <si>
    <t>Санитарное состояние помещений организации</t>
  </si>
  <si>
    <t>Количество ответивших</t>
  </si>
  <si>
    <t>Количество удовлетворенных</t>
  </si>
  <si>
    <t>Оборудование входных групп пандусами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</si>
  <si>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</si>
  <si>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</si>
  <si>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</si>
  <si>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оборудованного санитарно-гигиенического помещения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</si>
  <si>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</si>
  <si>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</si>
  <si>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</si>
  <si>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сайта организации для инвалидов по зрению</t>
  </si>
  <si>
    <t>Помощь, оказываемая работниками организации, прошедшими необходимое обучение по сопровождению инвалидов в организации</t>
  </si>
  <si>
    <t>Наличие возможности предоставления образовательных услуг в дистанционном режиме или на дому</t>
  </si>
  <si>
    <t>Количество готовых рекомендовать</t>
  </si>
  <si>
    <t>МАХ количество информационных объектов на стенде</t>
  </si>
  <si>
    <t>МАХ количество информационных объектов на сайте</t>
  </si>
  <si>
    <t>+</t>
  </si>
  <si>
    <t>-</t>
  </si>
  <si>
    <t>Итоговый балл по учреждению</t>
  </si>
  <si>
    <t>Показатели характеризующие открытость и доступность информации об организации</t>
  </si>
  <si>
    <t>Итого по критерию 1</t>
  </si>
  <si>
    <t>Показатели характеризующие комфортность условий оказания услуг</t>
  </si>
  <si>
    <t>Итого по критерию 2</t>
  </si>
  <si>
    <t>Показатели характеризующие доступность услуг для инвалидов</t>
  </si>
  <si>
    <t>Итого по критерию 3</t>
  </si>
  <si>
    <t>Показатели характеризующие доброжелательность и вежливость работников организации</t>
  </si>
  <si>
    <t>Итого по критерию 4</t>
  </si>
  <si>
    <t>Показатели характеризующие удовлетворенность условиями оказания услуг</t>
  </si>
  <si>
    <t>Итого по критерию 5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</si>
  <si>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</si>
  <si>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</si>
  <si>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</si>
  <si>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</si>
  <si>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</si>
  <si>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</si>
  <si>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</si>
  <si>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</si>
  <si>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</si>
  <si>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</si>
  <si>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</si>
  <si>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</si>
  <si>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</si>
  <si>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</si>
  <si>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</si>
  <si>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2. МАДОУ «ДС ком.вида  № 7» г. Тобольска*</t>
  </si>
  <si>
    <t>4. МАДОУ «ДС  №30» г.Тобольска*</t>
  </si>
  <si>
    <t>7. МАДОУ «ДС ком.вида  № 51» г. Тобольска*</t>
  </si>
  <si>
    <t>10. МАДОУ «ДС  №9 общеразвивающего вида с приоритетным осуществлением художественно-эстетического развития детей» города Ишима*</t>
  </si>
  <si>
    <t>11. МАДОУ «ДС  № 10 общеразвивающего вида с приоритетным осуществлением познавательно-речевого развития детей» города Ишима*</t>
  </si>
  <si>
    <t>12. МАДОУ «ДС  № 14 общеразвивающего вида с приоритетным осуществлением художественно-эстетического развития детей» города Ишима*</t>
  </si>
  <si>
    <t>15. МАУ ДО города Ялуторовска «ДС  №5»*</t>
  </si>
  <si>
    <t>14. МАДОУ «Центр развития ребёнка ДС  № 24» города Ишима*</t>
  </si>
  <si>
    <t>Количество информационных объектов на сайте (мах- 44)</t>
  </si>
  <si>
    <t>Количество информационных объектов на стенде (мах -11)</t>
  </si>
  <si>
    <t>Муниципальное автономное дошкольное образовательное учреждение «Центр развития ребёнка детский сад № 19» города Ишима</t>
  </si>
  <si>
    <t>Итоговй балл</t>
  </si>
  <si>
    <t>№ п/п</t>
  </si>
  <si>
    <t>Результаты проведения независимой оценки качества условий осуществления образовательной деятельности органиаций дошкольного образования в 2022 году</t>
  </si>
  <si>
    <t>Приложение №1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</si>
</sst>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3" borderId="2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textRotation="90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/>
    <xf numFmtId="2" fontId="12" fillId="5" borderId="1" xfId="0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/>
    </xf>
    <xf numFmtId="2" fontId="9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15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1:DE22"/>
  <sheetViews>
    <sheetView topLeftCell="CM1" zoomScale="70" zoomScaleNormal="70" workbookViewId="0">
      <selection activeCell="DE22" sqref="DB1:DE22"/>
    </sheetView>
  </sheetViews>
  <sheetFormatPr defaultColWidth="9.140625" defaultRowHeight="15" customHeight="1"/>
  <cols>
    <col min="1" max="2" width="9.140625" style="7"/>
    <col min="3" max="3" width="41.140625" style="18" customWidth="1"/>
    <col min="4" max="4" width="9.140625" style="7"/>
    <col min="5" max="5" width="9.140625" style="19"/>
    <col min="6" max="7" width="9.140625" style="7"/>
    <col min="8" max="8" width="41.140625" style="18" customWidth="1"/>
    <col min="9" max="14" width="9.140625" style="7"/>
    <col min="15" max="15" width="9.140625" style="24"/>
    <col min="16" max="17" width="9.140625" style="7"/>
    <col min="18" max="18" width="41.140625" style="18" customWidth="1"/>
    <col min="19" max="22" width="9.140625" style="7"/>
    <col min="23" max="23" width="9.140625" style="24"/>
    <col min="24" max="25" width="9.140625" style="7"/>
    <col min="26" max="26" width="41.140625" style="18" customWidth="1"/>
    <col min="27" max="32" width="9.140625" style="7"/>
    <col min="33" max="33" width="9.140625" style="24"/>
    <col min="34" max="35" width="9.140625" style="7"/>
    <col min="36" max="36" width="41.140625" style="18" customWidth="1"/>
    <col min="37" max="41" width="9.140625" style="7"/>
    <col min="42" max="42" width="9.140625" style="24"/>
    <col min="43" max="44" width="9.140625" style="7"/>
    <col min="45" max="45" width="41.140625" style="18" customWidth="1"/>
    <col min="46" max="47" width="9.140625" style="7"/>
    <col min="48" max="48" width="9.140625" style="24"/>
    <col min="49" max="50" width="9.140625" style="7"/>
    <col min="51" max="51" width="41.140625" style="18" customWidth="1"/>
    <col min="52" max="56" width="9.140625" style="7"/>
    <col min="57" max="57" width="9.140625" style="24"/>
    <col min="58" max="59" width="9.140625" style="7"/>
    <col min="60" max="60" width="41.140625" style="18" customWidth="1"/>
    <col min="61" max="66" width="9.140625" style="7"/>
    <col min="67" max="67" width="9.140625" style="24"/>
    <col min="68" max="69" width="9.140625" style="7"/>
    <col min="70" max="70" width="41.140625" style="18" customWidth="1"/>
    <col min="71" max="72" width="9.140625" style="7"/>
    <col min="73" max="73" width="9.140625" style="24"/>
    <col min="74" max="75" width="9.140625" style="7"/>
    <col min="76" max="76" width="41.140625" style="18" customWidth="1"/>
    <col min="77" max="78" width="9.140625" style="7"/>
    <col min="79" max="79" width="9.140625" style="24"/>
    <col min="80" max="81" width="9.140625" style="7"/>
    <col min="82" max="82" width="41.140625" style="18" customWidth="1"/>
    <col min="83" max="84" width="9.140625" style="7"/>
    <col min="85" max="85" width="9.140625" style="24"/>
    <col min="86" max="87" width="9.140625" style="7"/>
    <col min="88" max="88" width="41.140625" style="18" customWidth="1"/>
    <col min="89" max="90" width="9.140625" style="7"/>
    <col min="91" max="91" width="9.140625" style="24"/>
    <col min="92" max="93" width="9.140625" style="7"/>
    <col min="94" max="94" width="41.140625" style="18" customWidth="1"/>
    <col min="95" max="96" width="9.140625" style="7"/>
    <col min="97" max="97" width="9.140625" style="24"/>
    <col min="98" max="99" width="9.140625" style="7"/>
    <col min="100" max="100" width="41.140625" style="18" customWidth="1"/>
    <col min="101" max="102" width="9.140625" style="7"/>
    <col min="103" max="103" width="9.140625" style="24"/>
    <col min="104" max="105" width="9.140625" style="7"/>
    <col min="106" max="106" width="41.140625" style="18" customWidth="1"/>
    <col min="107" max="108" width="9.140625" style="7"/>
    <col min="109" max="109" width="9.140625" style="24"/>
    <col min="110" max="16384" width="9.140625" style="7"/>
  </cols>
  <sheetData>
    <row r="1" spans="3:109" ht="15" customHeight="1">
      <c r="C1" s="8" t="s">
        <v>21</v>
      </c>
      <c r="D1" s="8" t="s">
        <v>22</v>
      </c>
      <c r="E1" s="8" t="s">
        <v>23</v>
      </c>
      <c r="F1" s="13"/>
      <c r="G1" s="13"/>
      <c r="H1" s="8" t="s">
        <v>21</v>
      </c>
      <c r="I1" s="2" t="s">
        <v>92</v>
      </c>
      <c r="J1" s="2" t="s">
        <v>55</v>
      </c>
      <c r="K1" s="2" t="s">
        <v>24</v>
      </c>
      <c r="L1" s="2" t="s">
        <v>93</v>
      </c>
      <c r="M1" s="2" t="s">
        <v>54</v>
      </c>
      <c r="N1" s="2" t="s">
        <v>25</v>
      </c>
      <c r="O1" s="21" t="s">
        <v>26</v>
      </c>
      <c r="P1" s="13"/>
      <c r="Q1" s="13"/>
      <c r="R1" s="8" t="s">
        <v>21</v>
      </c>
      <c r="S1" s="1" t="s">
        <v>27</v>
      </c>
      <c r="T1" s="1" t="s">
        <v>28</v>
      </c>
      <c r="U1" s="1" t="s">
        <v>30</v>
      </c>
      <c r="V1" s="1" t="s">
        <v>29</v>
      </c>
      <c r="W1" s="23" t="s">
        <v>26</v>
      </c>
      <c r="X1" s="13"/>
      <c r="Y1" s="13"/>
      <c r="Z1" s="8" t="s">
        <v>21</v>
      </c>
      <c r="AA1" s="1" t="s">
        <v>31</v>
      </c>
      <c r="AB1" s="1" t="s">
        <v>41</v>
      </c>
      <c r="AC1" s="1" t="s">
        <v>32</v>
      </c>
      <c r="AD1" s="1" t="s">
        <v>33</v>
      </c>
      <c r="AE1" s="1" t="s">
        <v>41</v>
      </c>
      <c r="AF1" s="1" t="s">
        <v>34</v>
      </c>
      <c r="AG1" s="23" t="s">
        <v>26</v>
      </c>
      <c r="AH1" s="13"/>
      <c r="AI1" s="13"/>
      <c r="AJ1" s="8" t="s">
        <v>21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23" t="s">
        <v>26</v>
      </c>
      <c r="AQ1" s="13"/>
      <c r="AR1" s="13"/>
      <c r="AS1" s="8" t="s">
        <v>21</v>
      </c>
      <c r="AT1" s="1" t="s">
        <v>40</v>
      </c>
      <c r="AU1" s="1" t="s">
        <v>41</v>
      </c>
      <c r="AV1" s="23" t="s">
        <v>26</v>
      </c>
      <c r="AW1" s="13"/>
      <c r="AX1" s="13"/>
      <c r="AY1" s="8" t="s">
        <v>21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46</v>
      </c>
      <c r="BE1" s="21" t="s">
        <v>26</v>
      </c>
      <c r="BF1" s="13"/>
      <c r="BG1" s="13"/>
      <c r="BH1" s="8" t="s">
        <v>21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23" t="s">
        <v>26</v>
      </c>
      <c r="BP1" s="13"/>
      <c r="BQ1" s="13"/>
      <c r="BR1" s="8" t="s">
        <v>21</v>
      </c>
      <c r="BS1" s="1" t="s">
        <v>40</v>
      </c>
      <c r="BT1" s="1" t="s">
        <v>41</v>
      </c>
      <c r="BU1" s="23" t="s">
        <v>26</v>
      </c>
      <c r="BV1" s="13"/>
      <c r="BW1" s="13"/>
      <c r="BX1" s="8" t="s">
        <v>21</v>
      </c>
      <c r="BY1" s="1" t="s">
        <v>40</v>
      </c>
      <c r="BZ1" s="1" t="s">
        <v>41</v>
      </c>
      <c r="CA1" s="23" t="s">
        <v>26</v>
      </c>
      <c r="CB1" s="13"/>
      <c r="CC1" s="13"/>
      <c r="CD1" s="8" t="s">
        <v>21</v>
      </c>
      <c r="CE1" s="1" t="s">
        <v>40</v>
      </c>
      <c r="CF1" s="1" t="s">
        <v>41</v>
      </c>
      <c r="CG1" s="23" t="s">
        <v>26</v>
      </c>
      <c r="CH1" s="13"/>
      <c r="CI1" s="13"/>
      <c r="CJ1" s="8" t="s">
        <v>21</v>
      </c>
      <c r="CK1" s="1" t="s">
        <v>40</v>
      </c>
      <c r="CL1" s="1" t="s">
        <v>41</v>
      </c>
      <c r="CM1" s="23" t="s">
        <v>26</v>
      </c>
      <c r="CN1" s="13"/>
      <c r="CO1" s="13"/>
      <c r="CP1" s="8" t="s">
        <v>21</v>
      </c>
      <c r="CQ1" s="1" t="s">
        <v>40</v>
      </c>
      <c r="CR1" s="1" t="s">
        <v>53</v>
      </c>
      <c r="CS1" s="23" t="s">
        <v>26</v>
      </c>
      <c r="CT1" s="13"/>
      <c r="CU1" s="13"/>
      <c r="CV1" s="8" t="s">
        <v>21</v>
      </c>
      <c r="CW1" s="1" t="s">
        <v>40</v>
      </c>
      <c r="CX1" s="1" t="s">
        <v>41</v>
      </c>
      <c r="CY1" s="23" t="s">
        <v>26</v>
      </c>
      <c r="CZ1" s="13"/>
      <c r="DA1" s="13"/>
      <c r="DB1" s="8" t="s">
        <v>21</v>
      </c>
      <c r="DC1" s="2" t="s">
        <v>40</v>
      </c>
      <c r="DD1" s="2" t="s">
        <v>41</v>
      </c>
      <c r="DE1" s="21" t="s">
        <v>26</v>
      </c>
    </row>
    <row r="2" spans="3:109" ht="15" customHeight="1">
      <c r="C2" s="14" t="s">
        <v>0</v>
      </c>
      <c r="D2" s="15">
        <v>347</v>
      </c>
      <c r="E2" s="6">
        <v>860</v>
      </c>
      <c r="H2" s="14" t="s">
        <v>0</v>
      </c>
      <c r="I2" s="16">
        <v>44</v>
      </c>
      <c r="J2" s="16">
        <v>44</v>
      </c>
      <c r="K2" s="3">
        <f>(I2/J2)*100</f>
        <v>100</v>
      </c>
      <c r="L2" s="3">
        <v>11</v>
      </c>
      <c r="M2" s="3">
        <v>11</v>
      </c>
      <c r="N2" s="3">
        <v>100</v>
      </c>
      <c r="O2" s="22">
        <f>(N2+K2)/2</f>
        <v>100</v>
      </c>
      <c r="R2" s="14" t="s">
        <v>0</v>
      </c>
      <c r="S2" s="3" t="s">
        <v>56</v>
      </c>
      <c r="T2" s="3" t="s">
        <v>56</v>
      </c>
      <c r="U2" s="3" t="s">
        <v>56</v>
      </c>
      <c r="V2" s="3" t="s">
        <v>56</v>
      </c>
      <c r="W2" s="22">
        <v>100</v>
      </c>
      <c r="Z2" s="14" t="s">
        <v>0</v>
      </c>
      <c r="AA2" s="9">
        <v>304</v>
      </c>
      <c r="AB2" s="9">
        <v>288</v>
      </c>
      <c r="AC2" s="9">
        <v>94.7</v>
      </c>
      <c r="AD2" s="9">
        <v>220</v>
      </c>
      <c r="AE2" s="9">
        <v>200</v>
      </c>
      <c r="AF2" s="9">
        <v>90.9</v>
      </c>
      <c r="AG2" s="22">
        <f>(AF2+AC2)/2</f>
        <v>92.800000000000011</v>
      </c>
      <c r="AJ2" s="14" t="s">
        <v>0</v>
      </c>
      <c r="AK2" s="3" t="s">
        <v>56</v>
      </c>
      <c r="AL2" s="3" t="s">
        <v>56</v>
      </c>
      <c r="AM2" s="3" t="s">
        <v>56</v>
      </c>
      <c r="AN2" s="3" t="s">
        <v>56</v>
      </c>
      <c r="AO2" s="3" t="s">
        <v>56</v>
      </c>
      <c r="AP2" s="22">
        <v>100</v>
      </c>
      <c r="AS2" s="14" t="s">
        <v>0</v>
      </c>
      <c r="AT2" s="9">
        <v>347</v>
      </c>
      <c r="AU2" s="9">
        <v>333</v>
      </c>
      <c r="AV2" s="25">
        <v>96</v>
      </c>
      <c r="AY2" s="14" t="s">
        <v>0</v>
      </c>
      <c r="AZ2" s="4" t="s">
        <v>56</v>
      </c>
      <c r="BA2" s="4" t="s">
        <v>56</v>
      </c>
      <c r="BB2" s="4" t="s">
        <v>56</v>
      </c>
      <c r="BC2" s="4" t="s">
        <v>57</v>
      </c>
      <c r="BD2" s="4" t="s">
        <v>56</v>
      </c>
      <c r="BE2" s="22">
        <v>80</v>
      </c>
      <c r="BH2" s="14" t="s">
        <v>0</v>
      </c>
      <c r="BI2" s="5" t="s">
        <v>56</v>
      </c>
      <c r="BJ2" s="5" t="s">
        <v>56</v>
      </c>
      <c r="BK2" s="5" t="s">
        <v>57</v>
      </c>
      <c r="BL2" s="6" t="s">
        <v>56</v>
      </c>
      <c r="BM2" s="5" t="s">
        <v>56</v>
      </c>
      <c r="BN2" s="5" t="s">
        <v>56</v>
      </c>
      <c r="BO2" s="22">
        <v>100</v>
      </c>
      <c r="BR2" s="17" t="s">
        <v>0</v>
      </c>
      <c r="BS2" s="9">
        <v>23</v>
      </c>
      <c r="BT2" s="9">
        <v>23</v>
      </c>
      <c r="BU2" s="25">
        <v>100</v>
      </c>
      <c r="BX2" s="14" t="s">
        <v>0</v>
      </c>
      <c r="BY2" s="9">
        <v>347</v>
      </c>
      <c r="BZ2" s="9">
        <v>341</v>
      </c>
      <c r="CA2" s="25">
        <v>98.3</v>
      </c>
      <c r="CD2" s="14" t="s">
        <v>0</v>
      </c>
      <c r="CE2" s="9">
        <v>347</v>
      </c>
      <c r="CF2" s="9">
        <v>338</v>
      </c>
      <c r="CG2" s="25">
        <v>97.4</v>
      </c>
      <c r="CJ2" s="17" t="s">
        <v>0</v>
      </c>
      <c r="CK2" s="9">
        <v>237</v>
      </c>
      <c r="CL2" s="9">
        <v>233</v>
      </c>
      <c r="CM2" s="25">
        <v>98.3</v>
      </c>
      <c r="CP2" s="14" t="s">
        <v>0</v>
      </c>
      <c r="CQ2" s="9">
        <v>347</v>
      </c>
      <c r="CR2" s="9">
        <v>322</v>
      </c>
      <c r="CS2" s="25">
        <v>92.8</v>
      </c>
      <c r="CV2" s="14" t="s">
        <v>0</v>
      </c>
      <c r="CW2" s="9">
        <v>347</v>
      </c>
      <c r="CX2" s="9">
        <v>329</v>
      </c>
      <c r="CY2" s="25">
        <v>94.8</v>
      </c>
      <c r="DB2" s="14" t="s">
        <v>0</v>
      </c>
      <c r="DC2" s="9">
        <v>347</v>
      </c>
      <c r="DD2" s="9">
        <v>327</v>
      </c>
      <c r="DE2" s="25">
        <v>94.2</v>
      </c>
    </row>
    <row r="3" spans="3:109" ht="15" customHeight="1">
      <c r="C3" s="14" t="s">
        <v>1</v>
      </c>
      <c r="D3" s="15">
        <v>374</v>
      </c>
      <c r="E3" s="6">
        <v>930</v>
      </c>
      <c r="H3" s="14" t="s">
        <v>1</v>
      </c>
      <c r="I3" s="16">
        <v>44</v>
      </c>
      <c r="J3" s="16">
        <v>44</v>
      </c>
      <c r="K3" s="3">
        <f>(I3/J3)*100</f>
        <v>100</v>
      </c>
      <c r="L3" s="3">
        <v>11</v>
      </c>
      <c r="M3" s="3">
        <v>11</v>
      </c>
      <c r="N3" s="3">
        <v>100</v>
      </c>
      <c r="O3" s="22">
        <f t="shared" ref="O3:O22" si="0">(N3+K3)/2</f>
        <v>100</v>
      </c>
      <c r="R3" s="14" t="s">
        <v>1</v>
      </c>
      <c r="S3" s="3" t="s">
        <v>56</v>
      </c>
      <c r="T3" s="3" t="s">
        <v>56</v>
      </c>
      <c r="U3" s="3" t="s">
        <v>56</v>
      </c>
      <c r="V3" s="3" t="s">
        <v>56</v>
      </c>
      <c r="W3" s="22">
        <v>100</v>
      </c>
      <c r="Z3" s="14" t="s">
        <v>1</v>
      </c>
      <c r="AA3" s="9">
        <v>336</v>
      </c>
      <c r="AB3" s="9">
        <v>327</v>
      </c>
      <c r="AC3" s="9">
        <v>97.3</v>
      </c>
      <c r="AD3" s="9">
        <v>278</v>
      </c>
      <c r="AE3" s="9">
        <v>268</v>
      </c>
      <c r="AF3" s="9">
        <v>96.4</v>
      </c>
      <c r="AG3" s="22">
        <f t="shared" ref="AG3:AG22" si="1">(AF3+AC3)/2</f>
        <v>96.85</v>
      </c>
      <c r="AJ3" s="14" t="s">
        <v>1</v>
      </c>
      <c r="AK3" s="3" t="s">
        <v>56</v>
      </c>
      <c r="AL3" s="3" t="s">
        <v>56</v>
      </c>
      <c r="AM3" s="3" t="s">
        <v>56</v>
      </c>
      <c r="AN3" s="3" t="s">
        <v>56</v>
      </c>
      <c r="AO3" s="3" t="s">
        <v>56</v>
      </c>
      <c r="AP3" s="22">
        <v>100</v>
      </c>
      <c r="AS3" s="14" t="s">
        <v>1</v>
      </c>
      <c r="AT3" s="9">
        <v>374</v>
      </c>
      <c r="AU3" s="9">
        <v>370</v>
      </c>
      <c r="AV3" s="25">
        <v>98.9</v>
      </c>
      <c r="AY3" s="14" t="s">
        <v>84</v>
      </c>
      <c r="AZ3" s="4" t="s">
        <v>57</v>
      </c>
      <c r="BA3" s="4" t="s">
        <v>56</v>
      </c>
      <c r="BB3" s="4" t="s">
        <v>57</v>
      </c>
      <c r="BC3" s="4" t="s">
        <v>57</v>
      </c>
      <c r="BD3" s="4" t="s">
        <v>56</v>
      </c>
      <c r="BE3" s="22">
        <v>40</v>
      </c>
      <c r="BH3" s="14" t="s">
        <v>1</v>
      </c>
      <c r="BI3" s="5" t="s">
        <v>57</v>
      </c>
      <c r="BJ3" s="5" t="s">
        <v>57</v>
      </c>
      <c r="BK3" s="5" t="s">
        <v>57</v>
      </c>
      <c r="BL3" s="6" t="s">
        <v>56</v>
      </c>
      <c r="BM3" s="5" t="s">
        <v>56</v>
      </c>
      <c r="BN3" s="5" t="s">
        <v>56</v>
      </c>
      <c r="BO3" s="22">
        <v>60</v>
      </c>
      <c r="BR3" s="17" t="s">
        <v>1</v>
      </c>
      <c r="BS3" s="9">
        <v>17</v>
      </c>
      <c r="BT3" s="9">
        <v>13</v>
      </c>
      <c r="BU3" s="25">
        <v>76.5</v>
      </c>
      <c r="BX3" s="14" t="s">
        <v>1</v>
      </c>
      <c r="BY3" s="9">
        <v>374</v>
      </c>
      <c r="BZ3" s="9">
        <v>364</v>
      </c>
      <c r="CA3" s="25">
        <v>97.3</v>
      </c>
      <c r="CD3" s="14" t="s">
        <v>1</v>
      </c>
      <c r="CE3" s="9">
        <v>374</v>
      </c>
      <c r="CF3" s="9">
        <v>370</v>
      </c>
      <c r="CG3" s="25">
        <v>98.9</v>
      </c>
      <c r="CJ3" s="17" t="s">
        <v>1</v>
      </c>
      <c r="CK3" s="9">
        <v>260</v>
      </c>
      <c r="CL3" s="9">
        <v>259</v>
      </c>
      <c r="CM3" s="25">
        <v>99.6</v>
      </c>
      <c r="CP3" s="14" t="s">
        <v>1</v>
      </c>
      <c r="CQ3" s="9">
        <v>374</v>
      </c>
      <c r="CR3" s="9">
        <v>368</v>
      </c>
      <c r="CS3" s="25">
        <v>98.4</v>
      </c>
      <c r="CV3" s="14" t="s">
        <v>1</v>
      </c>
      <c r="CW3" s="9">
        <v>374</v>
      </c>
      <c r="CX3" s="9">
        <v>352</v>
      </c>
      <c r="CY3" s="25">
        <v>94.1</v>
      </c>
      <c r="DB3" s="14" t="s">
        <v>1</v>
      </c>
      <c r="DC3" s="9">
        <v>374</v>
      </c>
      <c r="DD3" s="9">
        <v>368</v>
      </c>
      <c r="DE3" s="25">
        <v>98.4</v>
      </c>
    </row>
    <row r="4" spans="3:109" ht="15" customHeight="1">
      <c r="C4" s="14" t="s">
        <v>2</v>
      </c>
      <c r="D4" s="15">
        <v>211</v>
      </c>
      <c r="E4" s="6">
        <v>497</v>
      </c>
      <c r="H4" s="14" t="s">
        <v>2</v>
      </c>
      <c r="I4" s="16">
        <v>38.5</v>
      </c>
      <c r="J4" s="16">
        <v>44</v>
      </c>
      <c r="K4" s="3">
        <f>(I4/J4)*100</f>
        <v>87.5</v>
      </c>
      <c r="L4" s="3">
        <v>11</v>
      </c>
      <c r="M4" s="3">
        <v>11</v>
      </c>
      <c r="N4" s="3">
        <v>100</v>
      </c>
      <c r="O4" s="22">
        <v>93.7</v>
      </c>
      <c r="R4" s="14" t="s">
        <v>2</v>
      </c>
      <c r="S4" s="3" t="s">
        <v>56</v>
      </c>
      <c r="T4" s="3" t="s">
        <v>56</v>
      </c>
      <c r="U4" s="3" t="s">
        <v>56</v>
      </c>
      <c r="V4" s="3" t="s">
        <v>56</v>
      </c>
      <c r="W4" s="22">
        <v>100</v>
      </c>
      <c r="Z4" s="14" t="s">
        <v>2</v>
      </c>
      <c r="AA4" s="9">
        <v>198</v>
      </c>
      <c r="AB4" s="9">
        <v>195</v>
      </c>
      <c r="AC4" s="9">
        <v>98.5</v>
      </c>
      <c r="AD4" s="9">
        <v>173</v>
      </c>
      <c r="AE4" s="9">
        <v>173</v>
      </c>
      <c r="AF4" s="9">
        <v>100</v>
      </c>
      <c r="AG4" s="22">
        <f t="shared" si="1"/>
        <v>99.25</v>
      </c>
      <c r="AJ4" s="14" t="s">
        <v>2</v>
      </c>
      <c r="AK4" s="3" t="s">
        <v>56</v>
      </c>
      <c r="AL4" s="3" t="s">
        <v>56</v>
      </c>
      <c r="AM4" s="3" t="s">
        <v>56</v>
      </c>
      <c r="AN4" s="3" t="s">
        <v>56</v>
      </c>
      <c r="AO4" s="3" t="s">
        <v>56</v>
      </c>
      <c r="AP4" s="22">
        <v>100</v>
      </c>
      <c r="AS4" s="14" t="s">
        <v>2</v>
      </c>
      <c r="AT4" s="9">
        <v>211</v>
      </c>
      <c r="AU4" s="9">
        <v>203</v>
      </c>
      <c r="AV4" s="25">
        <v>96.2</v>
      </c>
      <c r="AY4" s="14" t="s">
        <v>2</v>
      </c>
      <c r="AZ4" s="4" t="s">
        <v>56</v>
      </c>
      <c r="BA4" s="4" t="s">
        <v>57</v>
      </c>
      <c r="BB4" s="4" t="s">
        <v>56</v>
      </c>
      <c r="BC4" s="4" t="s">
        <v>57</v>
      </c>
      <c r="BD4" s="4" t="s">
        <v>56</v>
      </c>
      <c r="BE4" s="22">
        <v>60</v>
      </c>
      <c r="BH4" s="14" t="s">
        <v>2</v>
      </c>
      <c r="BI4" s="5" t="s">
        <v>56</v>
      </c>
      <c r="BJ4" s="5" t="s">
        <v>56</v>
      </c>
      <c r="BK4" s="5" t="s">
        <v>56</v>
      </c>
      <c r="BL4" s="6" t="s">
        <v>56</v>
      </c>
      <c r="BM4" s="5" t="s">
        <v>56</v>
      </c>
      <c r="BN4" s="5" t="s">
        <v>56</v>
      </c>
      <c r="BO4" s="22">
        <v>100</v>
      </c>
      <c r="BR4" s="17" t="s">
        <v>2</v>
      </c>
      <c r="BS4" s="9">
        <v>37</v>
      </c>
      <c r="BT4" s="9">
        <v>31</v>
      </c>
      <c r="BU4" s="25">
        <v>83.8</v>
      </c>
      <c r="BX4" s="14" t="s">
        <v>2</v>
      </c>
      <c r="BY4" s="9">
        <v>211</v>
      </c>
      <c r="BZ4" s="9">
        <v>208</v>
      </c>
      <c r="CA4" s="25">
        <v>98.6</v>
      </c>
      <c r="CD4" s="14" t="s">
        <v>2</v>
      </c>
      <c r="CE4" s="9">
        <v>211</v>
      </c>
      <c r="CF4" s="9">
        <v>206</v>
      </c>
      <c r="CG4" s="25">
        <v>97.6</v>
      </c>
      <c r="CJ4" s="17" t="s">
        <v>2</v>
      </c>
      <c r="CK4" s="9">
        <v>158</v>
      </c>
      <c r="CL4" s="9">
        <v>157</v>
      </c>
      <c r="CM4" s="25">
        <v>99.4</v>
      </c>
      <c r="CP4" s="14" t="s">
        <v>2</v>
      </c>
      <c r="CQ4" s="9">
        <v>211</v>
      </c>
      <c r="CR4" s="9">
        <v>205</v>
      </c>
      <c r="CS4" s="25">
        <v>97.2</v>
      </c>
      <c r="CV4" s="14" t="s">
        <v>2</v>
      </c>
      <c r="CW4" s="9">
        <v>211</v>
      </c>
      <c r="CX4" s="9">
        <v>206</v>
      </c>
      <c r="CY4" s="25">
        <v>97.6</v>
      </c>
      <c r="DB4" s="14" t="s">
        <v>2</v>
      </c>
      <c r="DC4" s="9">
        <v>211</v>
      </c>
      <c r="DD4" s="9">
        <v>206</v>
      </c>
      <c r="DE4" s="25">
        <v>97.6</v>
      </c>
    </row>
    <row r="5" spans="3:109" ht="15" customHeight="1">
      <c r="C5" s="14" t="s">
        <v>5</v>
      </c>
      <c r="D5" s="15">
        <v>196</v>
      </c>
      <c r="E5" s="6">
        <v>420</v>
      </c>
      <c r="H5" s="14" t="s">
        <v>5</v>
      </c>
      <c r="I5" s="16">
        <v>39</v>
      </c>
      <c r="J5" s="16">
        <v>44</v>
      </c>
      <c r="K5" s="3">
        <v>88.6</v>
      </c>
      <c r="L5" s="3">
        <v>11</v>
      </c>
      <c r="M5" s="3">
        <v>11</v>
      </c>
      <c r="N5" s="3">
        <v>100</v>
      </c>
      <c r="O5" s="22">
        <f t="shared" si="0"/>
        <v>94.3</v>
      </c>
      <c r="R5" s="14" t="s">
        <v>5</v>
      </c>
      <c r="S5" s="3" t="s">
        <v>56</v>
      </c>
      <c r="T5" s="3" t="s">
        <v>56</v>
      </c>
      <c r="U5" s="3" t="s">
        <v>56</v>
      </c>
      <c r="V5" s="3" t="s">
        <v>56</v>
      </c>
      <c r="W5" s="22">
        <v>100</v>
      </c>
      <c r="Z5" s="14" t="s">
        <v>5</v>
      </c>
      <c r="AA5" s="9">
        <v>162</v>
      </c>
      <c r="AB5" s="9">
        <v>161</v>
      </c>
      <c r="AC5" s="9">
        <v>99.4</v>
      </c>
      <c r="AD5" s="9">
        <v>167</v>
      </c>
      <c r="AE5" s="9">
        <v>164</v>
      </c>
      <c r="AF5" s="9">
        <v>98.2</v>
      </c>
      <c r="AG5" s="22">
        <f t="shared" si="1"/>
        <v>98.800000000000011</v>
      </c>
      <c r="AJ5" s="14" t="s">
        <v>5</v>
      </c>
      <c r="AK5" s="3" t="s">
        <v>56</v>
      </c>
      <c r="AL5" s="3" t="s">
        <v>56</v>
      </c>
      <c r="AM5" s="3" t="s">
        <v>56</v>
      </c>
      <c r="AN5" s="3" t="s">
        <v>56</v>
      </c>
      <c r="AO5" s="3" t="s">
        <v>56</v>
      </c>
      <c r="AP5" s="22">
        <v>100</v>
      </c>
      <c r="AS5" s="14" t="s">
        <v>5</v>
      </c>
      <c r="AT5" s="9">
        <v>196</v>
      </c>
      <c r="AU5" s="9">
        <v>192</v>
      </c>
      <c r="AV5" s="25">
        <v>98</v>
      </c>
      <c r="AY5" s="14" t="s">
        <v>85</v>
      </c>
      <c r="AZ5" s="4" t="s">
        <v>57</v>
      </c>
      <c r="BA5" s="4" t="s">
        <v>56</v>
      </c>
      <c r="BB5" s="4" t="s">
        <v>57</v>
      </c>
      <c r="BC5" s="4" t="s">
        <v>57</v>
      </c>
      <c r="BD5" s="4" t="s">
        <v>57</v>
      </c>
      <c r="BE5" s="22">
        <v>20</v>
      </c>
      <c r="BH5" s="14" t="s">
        <v>5</v>
      </c>
      <c r="BI5" s="5" t="s">
        <v>57</v>
      </c>
      <c r="BJ5" s="5" t="s">
        <v>57</v>
      </c>
      <c r="BK5" s="5" t="s">
        <v>57</v>
      </c>
      <c r="BL5" s="6" t="s">
        <v>56</v>
      </c>
      <c r="BM5" s="5" t="s">
        <v>56</v>
      </c>
      <c r="BN5" s="5" t="s">
        <v>56</v>
      </c>
      <c r="BO5" s="22">
        <v>60</v>
      </c>
      <c r="BR5" s="17" t="s">
        <v>5</v>
      </c>
      <c r="BS5" s="9">
        <v>10</v>
      </c>
      <c r="BT5" s="9">
        <v>10</v>
      </c>
      <c r="BU5" s="25">
        <v>100</v>
      </c>
      <c r="BX5" s="14" t="s">
        <v>5</v>
      </c>
      <c r="BY5" s="9">
        <v>196</v>
      </c>
      <c r="BZ5" s="9">
        <v>191</v>
      </c>
      <c r="CA5" s="25">
        <v>97.4</v>
      </c>
      <c r="CD5" s="14" t="s">
        <v>5</v>
      </c>
      <c r="CE5" s="9">
        <v>196</v>
      </c>
      <c r="CF5" s="9">
        <v>189</v>
      </c>
      <c r="CG5" s="25">
        <v>96.4</v>
      </c>
      <c r="CJ5" s="17" t="s">
        <v>5</v>
      </c>
      <c r="CK5" s="9">
        <v>147</v>
      </c>
      <c r="CL5" s="9">
        <v>146</v>
      </c>
      <c r="CM5" s="25">
        <v>99.3</v>
      </c>
      <c r="CP5" s="14" t="s">
        <v>5</v>
      </c>
      <c r="CQ5" s="9">
        <v>196</v>
      </c>
      <c r="CR5" s="9">
        <v>187</v>
      </c>
      <c r="CS5" s="25">
        <v>95.4</v>
      </c>
      <c r="CV5" s="14" t="s">
        <v>5</v>
      </c>
      <c r="CW5" s="9">
        <v>196</v>
      </c>
      <c r="CX5" s="9">
        <v>192</v>
      </c>
      <c r="CY5" s="25">
        <v>98</v>
      </c>
      <c r="DB5" s="14" t="s">
        <v>5</v>
      </c>
      <c r="DC5" s="9">
        <v>196</v>
      </c>
      <c r="DD5" s="9">
        <v>193</v>
      </c>
      <c r="DE5" s="25">
        <v>98.5</v>
      </c>
    </row>
    <row r="6" spans="3:109" ht="15" customHeight="1">
      <c r="C6" s="14" t="s">
        <v>6</v>
      </c>
      <c r="D6" s="15">
        <v>408</v>
      </c>
      <c r="E6" s="6">
        <v>1000</v>
      </c>
      <c r="H6" s="14" t="s">
        <v>6</v>
      </c>
      <c r="I6" s="16">
        <v>44</v>
      </c>
      <c r="J6" s="16">
        <v>44</v>
      </c>
      <c r="K6" s="3">
        <f>(I6/J6)*100</f>
        <v>100</v>
      </c>
      <c r="L6" s="3">
        <v>11</v>
      </c>
      <c r="M6" s="3">
        <v>11</v>
      </c>
      <c r="N6" s="3">
        <v>100</v>
      </c>
      <c r="O6" s="22">
        <f t="shared" si="0"/>
        <v>100</v>
      </c>
      <c r="R6" s="14" t="s">
        <v>6</v>
      </c>
      <c r="S6" s="3" t="s">
        <v>56</v>
      </c>
      <c r="T6" s="3" t="s">
        <v>56</v>
      </c>
      <c r="U6" s="3" t="s">
        <v>56</v>
      </c>
      <c r="V6" s="3" t="s">
        <v>56</v>
      </c>
      <c r="W6" s="22">
        <v>100</v>
      </c>
      <c r="Z6" s="14" t="s">
        <v>6</v>
      </c>
      <c r="AA6" s="9">
        <v>320</v>
      </c>
      <c r="AB6" s="9">
        <v>314</v>
      </c>
      <c r="AC6" s="9">
        <v>98.1</v>
      </c>
      <c r="AD6" s="9">
        <v>301</v>
      </c>
      <c r="AE6" s="9">
        <v>286</v>
      </c>
      <c r="AF6" s="9">
        <v>95</v>
      </c>
      <c r="AG6" s="22">
        <f t="shared" si="1"/>
        <v>96.55</v>
      </c>
      <c r="AJ6" s="14" t="s">
        <v>6</v>
      </c>
      <c r="AK6" s="3" t="s">
        <v>56</v>
      </c>
      <c r="AL6" s="3" t="s">
        <v>56</v>
      </c>
      <c r="AM6" s="3" t="s">
        <v>56</v>
      </c>
      <c r="AN6" s="3" t="s">
        <v>56</v>
      </c>
      <c r="AO6" s="3" t="s">
        <v>56</v>
      </c>
      <c r="AP6" s="22">
        <v>100</v>
      </c>
      <c r="AS6" s="14" t="s">
        <v>6</v>
      </c>
      <c r="AT6" s="9">
        <v>408</v>
      </c>
      <c r="AU6" s="9">
        <v>402</v>
      </c>
      <c r="AV6" s="25">
        <v>98.5</v>
      </c>
      <c r="AY6" s="14" t="s">
        <v>6</v>
      </c>
      <c r="AZ6" s="4" t="s">
        <v>56</v>
      </c>
      <c r="BA6" s="4" t="s">
        <v>56</v>
      </c>
      <c r="BB6" s="4" t="s">
        <v>56</v>
      </c>
      <c r="BC6" s="4" t="s">
        <v>57</v>
      </c>
      <c r="BD6" s="4" t="s">
        <v>56</v>
      </c>
      <c r="BE6" s="22">
        <v>80</v>
      </c>
      <c r="BH6" s="14" t="s">
        <v>6</v>
      </c>
      <c r="BI6" s="5" t="s">
        <v>56</v>
      </c>
      <c r="BJ6" s="5" t="s">
        <v>57</v>
      </c>
      <c r="BK6" s="5" t="s">
        <v>57</v>
      </c>
      <c r="BL6" s="6" t="s">
        <v>56</v>
      </c>
      <c r="BM6" s="5" t="s">
        <v>56</v>
      </c>
      <c r="BN6" s="5" t="s">
        <v>56</v>
      </c>
      <c r="BO6" s="22">
        <v>80</v>
      </c>
      <c r="BR6" s="17" t="s">
        <v>6</v>
      </c>
      <c r="BS6" s="9">
        <v>16</v>
      </c>
      <c r="BT6" s="9">
        <v>15</v>
      </c>
      <c r="BU6" s="25">
        <v>93.8</v>
      </c>
      <c r="BX6" s="14" t="s">
        <v>6</v>
      </c>
      <c r="BY6" s="9">
        <v>408</v>
      </c>
      <c r="BZ6" s="9">
        <v>395</v>
      </c>
      <c r="CA6" s="25">
        <v>96.8</v>
      </c>
      <c r="CD6" s="14" t="s">
        <v>6</v>
      </c>
      <c r="CE6" s="9">
        <v>408</v>
      </c>
      <c r="CF6" s="9">
        <v>402</v>
      </c>
      <c r="CG6" s="25">
        <v>98.5</v>
      </c>
      <c r="CJ6" s="17" t="s">
        <v>6</v>
      </c>
      <c r="CK6" s="9">
        <v>244</v>
      </c>
      <c r="CL6" s="9">
        <v>236</v>
      </c>
      <c r="CM6" s="25">
        <v>96.7</v>
      </c>
      <c r="CP6" s="14" t="s">
        <v>6</v>
      </c>
      <c r="CQ6" s="9">
        <v>408</v>
      </c>
      <c r="CR6" s="9">
        <v>403</v>
      </c>
      <c r="CS6" s="25">
        <v>98.8</v>
      </c>
      <c r="CV6" s="14" t="s">
        <v>6</v>
      </c>
      <c r="CW6" s="9">
        <v>408</v>
      </c>
      <c r="CX6" s="9">
        <v>406</v>
      </c>
      <c r="CY6" s="25">
        <v>99.5</v>
      </c>
      <c r="DB6" s="14" t="s">
        <v>6</v>
      </c>
      <c r="DC6" s="9">
        <v>408</v>
      </c>
      <c r="DD6" s="9">
        <v>407</v>
      </c>
      <c r="DE6" s="25">
        <v>99.8</v>
      </c>
    </row>
    <row r="7" spans="3:109" ht="15" customHeight="1">
      <c r="C7" s="14" t="s">
        <v>3</v>
      </c>
      <c r="D7" s="15">
        <v>369</v>
      </c>
      <c r="E7" s="6">
        <v>816</v>
      </c>
      <c r="H7" s="14" t="s">
        <v>3</v>
      </c>
      <c r="I7" s="16">
        <v>44</v>
      </c>
      <c r="J7" s="16">
        <v>44</v>
      </c>
      <c r="K7" s="3">
        <f>(I7/J7)*100</f>
        <v>100</v>
      </c>
      <c r="L7" s="3">
        <v>11</v>
      </c>
      <c r="M7" s="3">
        <v>11</v>
      </c>
      <c r="N7" s="3">
        <v>100</v>
      </c>
      <c r="O7" s="22">
        <f t="shared" si="0"/>
        <v>100</v>
      </c>
      <c r="R7" s="14" t="s">
        <v>3</v>
      </c>
      <c r="S7" s="3" t="s">
        <v>56</v>
      </c>
      <c r="T7" s="3" t="s">
        <v>56</v>
      </c>
      <c r="U7" s="3" t="s">
        <v>56</v>
      </c>
      <c r="V7" s="3" t="s">
        <v>56</v>
      </c>
      <c r="W7" s="22">
        <v>100</v>
      </c>
      <c r="Z7" s="14" t="s">
        <v>3</v>
      </c>
      <c r="AA7" s="9">
        <v>334</v>
      </c>
      <c r="AB7" s="9">
        <v>332</v>
      </c>
      <c r="AC7" s="9">
        <v>99.4</v>
      </c>
      <c r="AD7" s="9">
        <v>311</v>
      </c>
      <c r="AE7" s="9">
        <v>307</v>
      </c>
      <c r="AF7" s="9">
        <v>98.7</v>
      </c>
      <c r="AG7" s="22">
        <f t="shared" si="1"/>
        <v>99.050000000000011</v>
      </c>
      <c r="AJ7" s="14" t="s">
        <v>3</v>
      </c>
      <c r="AK7" s="3" t="s">
        <v>56</v>
      </c>
      <c r="AL7" s="3" t="s">
        <v>56</v>
      </c>
      <c r="AM7" s="3" t="s">
        <v>56</v>
      </c>
      <c r="AN7" s="3" t="s">
        <v>56</v>
      </c>
      <c r="AO7" s="3" t="s">
        <v>56</v>
      </c>
      <c r="AP7" s="22">
        <v>100</v>
      </c>
      <c r="AS7" s="14" t="s">
        <v>3</v>
      </c>
      <c r="AT7" s="9">
        <v>369</v>
      </c>
      <c r="AU7" s="9">
        <v>359</v>
      </c>
      <c r="AV7" s="25">
        <v>97.3</v>
      </c>
      <c r="AY7" s="14" t="s">
        <v>3</v>
      </c>
      <c r="AZ7" s="4" t="s">
        <v>56</v>
      </c>
      <c r="BA7" s="4" t="s">
        <v>56</v>
      </c>
      <c r="BB7" s="4" t="s">
        <v>56</v>
      </c>
      <c r="BC7" s="4" t="s">
        <v>57</v>
      </c>
      <c r="BD7" s="4" t="s">
        <v>57</v>
      </c>
      <c r="BE7" s="22">
        <v>60</v>
      </c>
      <c r="BH7" s="14" t="s">
        <v>3</v>
      </c>
      <c r="BI7" s="5" t="s">
        <v>56</v>
      </c>
      <c r="BJ7" s="5" t="s">
        <v>56</v>
      </c>
      <c r="BK7" s="5" t="s">
        <v>57</v>
      </c>
      <c r="BL7" s="6" t="s">
        <v>56</v>
      </c>
      <c r="BM7" s="5" t="s">
        <v>56</v>
      </c>
      <c r="BN7" s="5" t="s">
        <v>56</v>
      </c>
      <c r="BO7" s="22">
        <v>100</v>
      </c>
      <c r="BR7" s="17" t="s">
        <v>3</v>
      </c>
      <c r="BS7" s="9">
        <v>52</v>
      </c>
      <c r="BT7" s="9">
        <v>48</v>
      </c>
      <c r="BU7" s="25">
        <v>92.3</v>
      </c>
      <c r="BX7" s="14" t="s">
        <v>3</v>
      </c>
      <c r="BY7" s="9">
        <v>369</v>
      </c>
      <c r="BZ7" s="9">
        <v>350</v>
      </c>
      <c r="CA7" s="25">
        <v>94.9</v>
      </c>
      <c r="CD7" s="14" t="s">
        <v>3</v>
      </c>
      <c r="CE7" s="9">
        <v>369</v>
      </c>
      <c r="CF7" s="9">
        <v>361</v>
      </c>
      <c r="CG7" s="25">
        <v>97.8</v>
      </c>
      <c r="CJ7" s="17" t="s">
        <v>3</v>
      </c>
      <c r="CK7" s="9">
        <v>288</v>
      </c>
      <c r="CL7" s="9">
        <v>285</v>
      </c>
      <c r="CM7" s="25">
        <v>99</v>
      </c>
      <c r="CP7" s="14" t="s">
        <v>3</v>
      </c>
      <c r="CQ7" s="9">
        <v>369</v>
      </c>
      <c r="CR7" s="9">
        <v>360</v>
      </c>
      <c r="CS7" s="25">
        <v>97.6</v>
      </c>
      <c r="CV7" s="14" t="s">
        <v>3</v>
      </c>
      <c r="CW7" s="9">
        <v>369</v>
      </c>
      <c r="CX7" s="9">
        <v>358</v>
      </c>
      <c r="CY7" s="25">
        <v>97</v>
      </c>
      <c r="DB7" s="14" t="s">
        <v>3</v>
      </c>
      <c r="DC7" s="9">
        <v>369</v>
      </c>
      <c r="DD7" s="9">
        <v>365</v>
      </c>
      <c r="DE7" s="25">
        <v>98.9</v>
      </c>
    </row>
    <row r="8" spans="3:109" ht="15" customHeight="1">
      <c r="C8" s="14" t="s">
        <v>4</v>
      </c>
      <c r="D8" s="15">
        <v>209</v>
      </c>
      <c r="E8" s="6">
        <v>530</v>
      </c>
      <c r="H8" s="14" t="s">
        <v>4</v>
      </c>
      <c r="I8" s="16">
        <v>44</v>
      </c>
      <c r="J8" s="16">
        <v>44</v>
      </c>
      <c r="K8" s="3">
        <f>(I8/J8)*100</f>
        <v>100</v>
      </c>
      <c r="L8" s="3">
        <v>11</v>
      </c>
      <c r="M8" s="3">
        <v>11</v>
      </c>
      <c r="N8" s="3">
        <v>100</v>
      </c>
      <c r="O8" s="22">
        <f t="shared" si="0"/>
        <v>100</v>
      </c>
      <c r="R8" s="14" t="s">
        <v>4</v>
      </c>
      <c r="S8" s="3" t="s">
        <v>56</v>
      </c>
      <c r="T8" s="3" t="s">
        <v>56</v>
      </c>
      <c r="U8" s="3" t="s">
        <v>56</v>
      </c>
      <c r="V8" s="3" t="s">
        <v>56</v>
      </c>
      <c r="W8" s="22">
        <v>100</v>
      </c>
      <c r="Z8" s="14" t="s">
        <v>4</v>
      </c>
      <c r="AA8" s="9">
        <v>206</v>
      </c>
      <c r="AB8" s="9">
        <v>206</v>
      </c>
      <c r="AC8" s="9">
        <v>100</v>
      </c>
      <c r="AD8" s="9">
        <v>203</v>
      </c>
      <c r="AE8" s="9">
        <v>203</v>
      </c>
      <c r="AF8" s="9">
        <v>100</v>
      </c>
      <c r="AG8" s="22">
        <f t="shared" si="1"/>
        <v>100</v>
      </c>
      <c r="AJ8" s="14" t="s">
        <v>4</v>
      </c>
      <c r="AK8" s="3" t="s">
        <v>56</v>
      </c>
      <c r="AL8" s="3" t="s">
        <v>56</v>
      </c>
      <c r="AM8" s="3" t="s">
        <v>56</v>
      </c>
      <c r="AN8" s="3" t="s">
        <v>56</v>
      </c>
      <c r="AO8" s="3" t="s">
        <v>56</v>
      </c>
      <c r="AP8" s="22">
        <v>100</v>
      </c>
      <c r="AS8" s="14" t="s">
        <v>4</v>
      </c>
      <c r="AT8" s="9">
        <v>209</v>
      </c>
      <c r="AU8" s="9">
        <v>208</v>
      </c>
      <c r="AV8" s="25">
        <v>99.5</v>
      </c>
      <c r="AY8" s="14" t="s">
        <v>86</v>
      </c>
      <c r="AZ8" s="4" t="s">
        <v>56</v>
      </c>
      <c r="BA8" s="4" t="s">
        <v>56</v>
      </c>
      <c r="BB8" s="4" t="s">
        <v>56</v>
      </c>
      <c r="BC8" s="4" t="s">
        <v>57</v>
      </c>
      <c r="BD8" s="4" t="s">
        <v>57</v>
      </c>
      <c r="BE8" s="22">
        <v>60</v>
      </c>
      <c r="BH8" s="14" t="s">
        <v>4</v>
      </c>
      <c r="BI8" s="5" t="s">
        <v>57</v>
      </c>
      <c r="BJ8" s="5" t="s">
        <v>57</v>
      </c>
      <c r="BK8" s="5" t="s">
        <v>56</v>
      </c>
      <c r="BL8" s="6" t="s">
        <v>56</v>
      </c>
      <c r="BM8" s="5" t="s">
        <v>56</v>
      </c>
      <c r="BN8" s="5" t="s">
        <v>56</v>
      </c>
      <c r="BO8" s="22">
        <v>80</v>
      </c>
      <c r="BR8" s="17" t="s">
        <v>4</v>
      </c>
      <c r="BS8" s="9">
        <v>56</v>
      </c>
      <c r="BT8" s="9">
        <v>51</v>
      </c>
      <c r="BU8" s="25">
        <v>91.1</v>
      </c>
      <c r="BX8" s="14" t="s">
        <v>4</v>
      </c>
      <c r="BY8" s="9">
        <v>209</v>
      </c>
      <c r="BZ8" s="9">
        <v>209</v>
      </c>
      <c r="CA8" s="25">
        <v>100</v>
      </c>
      <c r="CD8" s="14" t="s">
        <v>4</v>
      </c>
      <c r="CE8" s="9">
        <v>209</v>
      </c>
      <c r="CF8" s="9">
        <v>209</v>
      </c>
      <c r="CG8" s="25">
        <v>100</v>
      </c>
      <c r="CJ8" s="17" t="s">
        <v>4</v>
      </c>
      <c r="CK8" s="9">
        <v>204</v>
      </c>
      <c r="CL8" s="9">
        <v>204</v>
      </c>
      <c r="CM8" s="25">
        <v>100</v>
      </c>
      <c r="CP8" s="14" t="s">
        <v>4</v>
      </c>
      <c r="CQ8" s="9">
        <v>209</v>
      </c>
      <c r="CR8" s="9">
        <v>209</v>
      </c>
      <c r="CS8" s="25">
        <v>100</v>
      </c>
      <c r="CV8" s="14" t="s">
        <v>4</v>
      </c>
      <c r="CW8" s="9">
        <v>209</v>
      </c>
      <c r="CX8" s="9">
        <v>208</v>
      </c>
      <c r="CY8" s="25">
        <v>99.5</v>
      </c>
      <c r="DB8" s="14" t="s">
        <v>4</v>
      </c>
      <c r="DC8" s="9">
        <v>209</v>
      </c>
      <c r="DD8" s="9">
        <v>209</v>
      </c>
      <c r="DE8" s="25">
        <v>100</v>
      </c>
    </row>
    <row r="9" spans="3:109" ht="15" customHeight="1">
      <c r="C9" s="14" t="s">
        <v>7</v>
      </c>
      <c r="D9" s="15">
        <v>417</v>
      </c>
      <c r="E9" s="10">
        <v>489</v>
      </c>
      <c r="H9" s="14" t="s">
        <v>7</v>
      </c>
      <c r="I9" s="16">
        <v>40</v>
      </c>
      <c r="J9" s="16">
        <v>44</v>
      </c>
      <c r="K9" s="3">
        <v>90.9</v>
      </c>
      <c r="L9" s="3">
        <v>11</v>
      </c>
      <c r="M9" s="3">
        <v>11</v>
      </c>
      <c r="N9" s="3">
        <v>100</v>
      </c>
      <c r="O9" s="22">
        <v>95.5</v>
      </c>
      <c r="R9" s="14" t="s">
        <v>7</v>
      </c>
      <c r="S9" s="3" t="s">
        <v>56</v>
      </c>
      <c r="T9" s="3" t="s">
        <v>56</v>
      </c>
      <c r="U9" s="3" t="s">
        <v>56</v>
      </c>
      <c r="V9" s="3" t="s">
        <v>56</v>
      </c>
      <c r="W9" s="22">
        <v>100</v>
      </c>
      <c r="Z9" s="14" t="s">
        <v>7</v>
      </c>
      <c r="AA9" s="9">
        <v>361</v>
      </c>
      <c r="AB9" s="9">
        <v>351</v>
      </c>
      <c r="AC9" s="9">
        <v>97.2</v>
      </c>
      <c r="AD9" s="9">
        <v>313</v>
      </c>
      <c r="AE9" s="9">
        <v>304</v>
      </c>
      <c r="AF9" s="9">
        <v>97.1</v>
      </c>
      <c r="AG9" s="22">
        <f t="shared" si="1"/>
        <v>97.15</v>
      </c>
      <c r="AJ9" s="14" t="s">
        <v>7</v>
      </c>
      <c r="AK9" s="3" t="s">
        <v>56</v>
      </c>
      <c r="AL9" s="3" t="s">
        <v>56</v>
      </c>
      <c r="AM9" s="3" t="s">
        <v>56</v>
      </c>
      <c r="AN9" s="3" t="s">
        <v>56</v>
      </c>
      <c r="AO9" s="3" t="s">
        <v>56</v>
      </c>
      <c r="AP9" s="22">
        <v>100</v>
      </c>
      <c r="AS9" s="14" t="s">
        <v>7</v>
      </c>
      <c r="AT9" s="9">
        <v>417</v>
      </c>
      <c r="AU9" s="9">
        <v>401</v>
      </c>
      <c r="AV9" s="25">
        <v>96.2</v>
      </c>
      <c r="AY9" s="14" t="s">
        <v>7</v>
      </c>
      <c r="AZ9" s="4" t="s">
        <v>56</v>
      </c>
      <c r="BA9" s="4" t="s">
        <v>56</v>
      </c>
      <c r="BB9" s="4" t="s">
        <v>56</v>
      </c>
      <c r="BC9" s="4" t="s">
        <v>56</v>
      </c>
      <c r="BD9" s="4" t="s">
        <v>56</v>
      </c>
      <c r="BE9" s="22">
        <v>100</v>
      </c>
      <c r="BH9" s="14" t="s">
        <v>7</v>
      </c>
      <c r="BI9" s="5" t="s">
        <v>56</v>
      </c>
      <c r="BJ9" s="5" t="s">
        <v>56</v>
      </c>
      <c r="BK9" s="5" t="s">
        <v>56</v>
      </c>
      <c r="BL9" s="6" t="s">
        <v>56</v>
      </c>
      <c r="BM9" s="5" t="s">
        <v>56</v>
      </c>
      <c r="BN9" s="5" t="s">
        <v>56</v>
      </c>
      <c r="BO9" s="22">
        <v>100</v>
      </c>
      <c r="BR9" s="17" t="s">
        <v>7</v>
      </c>
      <c r="BS9" s="9">
        <v>33</v>
      </c>
      <c r="BT9" s="9">
        <v>31</v>
      </c>
      <c r="BU9" s="25">
        <v>93.9</v>
      </c>
      <c r="BX9" s="14" t="s">
        <v>7</v>
      </c>
      <c r="BY9" s="9">
        <v>417</v>
      </c>
      <c r="BZ9" s="9">
        <v>408</v>
      </c>
      <c r="CA9" s="25">
        <v>97.8</v>
      </c>
      <c r="CD9" s="14" t="s">
        <v>7</v>
      </c>
      <c r="CE9" s="9">
        <v>417</v>
      </c>
      <c r="CF9" s="9">
        <v>405</v>
      </c>
      <c r="CG9" s="25">
        <v>97.1</v>
      </c>
      <c r="CJ9" s="17" t="s">
        <v>7</v>
      </c>
      <c r="CK9" s="9">
        <v>290</v>
      </c>
      <c r="CL9" s="9">
        <v>290</v>
      </c>
      <c r="CM9" s="25">
        <v>100</v>
      </c>
      <c r="CP9" s="14" t="s">
        <v>7</v>
      </c>
      <c r="CQ9" s="9">
        <v>417</v>
      </c>
      <c r="CR9" s="9">
        <v>402</v>
      </c>
      <c r="CS9" s="25">
        <v>96.4</v>
      </c>
      <c r="CV9" s="14" t="s">
        <v>7</v>
      </c>
      <c r="CW9" s="9">
        <v>417</v>
      </c>
      <c r="CX9" s="9">
        <v>385</v>
      </c>
      <c r="CY9" s="25">
        <v>92.3</v>
      </c>
      <c r="DB9" s="14" t="s">
        <v>7</v>
      </c>
      <c r="DC9" s="9">
        <v>417</v>
      </c>
      <c r="DD9" s="9">
        <v>408</v>
      </c>
      <c r="DE9" s="25">
        <v>97.8</v>
      </c>
    </row>
    <row r="10" spans="3:109" ht="15" customHeight="1">
      <c r="C10" s="14" t="s">
        <v>8</v>
      </c>
      <c r="D10" s="15">
        <v>260</v>
      </c>
      <c r="E10" s="10">
        <v>406</v>
      </c>
      <c r="H10" s="14" t="s">
        <v>8</v>
      </c>
      <c r="I10" s="16">
        <v>39</v>
      </c>
      <c r="J10" s="16">
        <v>44</v>
      </c>
      <c r="K10" s="3">
        <v>88.6</v>
      </c>
      <c r="L10" s="3">
        <v>11</v>
      </c>
      <c r="M10" s="3">
        <v>11</v>
      </c>
      <c r="N10" s="3">
        <v>100</v>
      </c>
      <c r="O10" s="22">
        <f t="shared" si="0"/>
        <v>94.3</v>
      </c>
      <c r="R10" s="14" t="s">
        <v>8</v>
      </c>
      <c r="S10" s="3" t="s">
        <v>56</v>
      </c>
      <c r="T10" s="3" t="s">
        <v>56</v>
      </c>
      <c r="U10" s="3" t="s">
        <v>56</v>
      </c>
      <c r="V10" s="3" t="s">
        <v>56</v>
      </c>
      <c r="W10" s="22">
        <v>100</v>
      </c>
      <c r="Z10" s="14" t="s">
        <v>8</v>
      </c>
      <c r="AA10" s="9">
        <v>251</v>
      </c>
      <c r="AB10" s="9">
        <v>251</v>
      </c>
      <c r="AC10" s="9">
        <v>100</v>
      </c>
      <c r="AD10" s="9">
        <v>244</v>
      </c>
      <c r="AE10" s="9">
        <v>244</v>
      </c>
      <c r="AF10" s="9">
        <v>100</v>
      </c>
      <c r="AG10" s="22">
        <f t="shared" si="1"/>
        <v>100</v>
      </c>
      <c r="AJ10" s="14" t="s">
        <v>8</v>
      </c>
      <c r="AK10" s="3" t="s">
        <v>56</v>
      </c>
      <c r="AL10" s="3" t="s">
        <v>56</v>
      </c>
      <c r="AM10" s="3" t="s">
        <v>56</v>
      </c>
      <c r="AN10" s="3" t="s">
        <v>56</v>
      </c>
      <c r="AO10" s="3" t="s">
        <v>56</v>
      </c>
      <c r="AP10" s="22">
        <v>100</v>
      </c>
      <c r="AS10" s="14" t="s">
        <v>8</v>
      </c>
      <c r="AT10" s="9">
        <v>260</v>
      </c>
      <c r="AU10" s="9">
        <v>257</v>
      </c>
      <c r="AV10" s="25">
        <v>98.8</v>
      </c>
      <c r="AY10" s="14" t="s">
        <v>8</v>
      </c>
      <c r="AZ10" s="4" t="s">
        <v>56</v>
      </c>
      <c r="BA10" s="4" t="s">
        <v>56</v>
      </c>
      <c r="BB10" s="4" t="s">
        <v>57</v>
      </c>
      <c r="BC10" s="4" t="s">
        <v>57</v>
      </c>
      <c r="BD10" s="4" t="s">
        <v>57</v>
      </c>
      <c r="BE10" s="22">
        <v>40</v>
      </c>
      <c r="BH10" s="14" t="s">
        <v>8</v>
      </c>
      <c r="BI10" s="5" t="s">
        <v>56</v>
      </c>
      <c r="BJ10" s="5" t="s">
        <v>57</v>
      </c>
      <c r="BK10" s="5" t="s">
        <v>57</v>
      </c>
      <c r="BL10" s="6" t="s">
        <v>56</v>
      </c>
      <c r="BM10" s="5" t="s">
        <v>56</v>
      </c>
      <c r="BN10" s="5" t="s">
        <v>56</v>
      </c>
      <c r="BO10" s="22">
        <v>80</v>
      </c>
      <c r="BR10" s="17" t="s">
        <v>8</v>
      </c>
      <c r="BS10" s="9">
        <v>51</v>
      </c>
      <c r="BT10" s="9">
        <v>49</v>
      </c>
      <c r="BU10" s="25">
        <v>96.1</v>
      </c>
      <c r="BX10" s="14" t="s">
        <v>8</v>
      </c>
      <c r="BY10" s="9">
        <v>260</v>
      </c>
      <c r="BZ10" s="9">
        <v>257</v>
      </c>
      <c r="CA10" s="25">
        <v>98.8</v>
      </c>
      <c r="CD10" s="14" t="s">
        <v>8</v>
      </c>
      <c r="CE10" s="9">
        <v>260</v>
      </c>
      <c r="CF10" s="9">
        <v>259</v>
      </c>
      <c r="CG10" s="25">
        <v>99.6</v>
      </c>
      <c r="CJ10" s="17" t="s">
        <v>8</v>
      </c>
      <c r="CK10" s="9">
        <v>202</v>
      </c>
      <c r="CL10" s="9">
        <v>201</v>
      </c>
      <c r="CM10" s="25">
        <v>99.5</v>
      </c>
      <c r="CP10" s="14" t="s">
        <v>8</v>
      </c>
      <c r="CQ10" s="9">
        <v>260</v>
      </c>
      <c r="CR10" s="9">
        <v>257</v>
      </c>
      <c r="CS10" s="25">
        <v>98.8</v>
      </c>
      <c r="CV10" s="14" t="s">
        <v>8</v>
      </c>
      <c r="CW10" s="9">
        <v>260</v>
      </c>
      <c r="CX10" s="9">
        <v>256</v>
      </c>
      <c r="CY10" s="25">
        <v>98.5</v>
      </c>
      <c r="DB10" s="14" t="s">
        <v>8</v>
      </c>
      <c r="DC10" s="9">
        <v>260</v>
      </c>
      <c r="DD10" s="9">
        <v>259</v>
      </c>
      <c r="DE10" s="25">
        <v>99.6</v>
      </c>
    </row>
    <row r="11" spans="3:109" ht="15" customHeight="1">
      <c r="C11" s="14" t="s">
        <v>9</v>
      </c>
      <c r="D11" s="15">
        <v>314</v>
      </c>
      <c r="E11" s="10">
        <v>571</v>
      </c>
      <c r="H11" s="14" t="s">
        <v>9</v>
      </c>
      <c r="I11" s="16">
        <v>39</v>
      </c>
      <c r="J11" s="16">
        <v>44</v>
      </c>
      <c r="K11" s="3">
        <v>88.6</v>
      </c>
      <c r="L11" s="3">
        <v>11</v>
      </c>
      <c r="M11" s="3">
        <v>11</v>
      </c>
      <c r="N11" s="3">
        <v>100</v>
      </c>
      <c r="O11" s="22">
        <f t="shared" si="0"/>
        <v>94.3</v>
      </c>
      <c r="R11" s="14" t="s">
        <v>9</v>
      </c>
      <c r="S11" s="3" t="s">
        <v>56</v>
      </c>
      <c r="T11" s="3" t="s">
        <v>56</v>
      </c>
      <c r="U11" s="3" t="s">
        <v>56</v>
      </c>
      <c r="V11" s="3" t="s">
        <v>56</v>
      </c>
      <c r="W11" s="22">
        <v>100</v>
      </c>
      <c r="Z11" s="14" t="s">
        <v>9</v>
      </c>
      <c r="AA11" s="9">
        <v>268</v>
      </c>
      <c r="AB11" s="9">
        <v>266</v>
      </c>
      <c r="AC11" s="9">
        <v>99.3</v>
      </c>
      <c r="AD11" s="9">
        <v>221</v>
      </c>
      <c r="AE11" s="9">
        <v>211</v>
      </c>
      <c r="AF11" s="9">
        <v>95.5</v>
      </c>
      <c r="AG11" s="22">
        <f t="shared" si="1"/>
        <v>97.4</v>
      </c>
      <c r="AJ11" s="14" t="s">
        <v>9</v>
      </c>
      <c r="AK11" s="3" t="s">
        <v>56</v>
      </c>
      <c r="AL11" s="3" t="s">
        <v>56</v>
      </c>
      <c r="AM11" s="3" t="s">
        <v>56</v>
      </c>
      <c r="AN11" s="3" t="s">
        <v>56</v>
      </c>
      <c r="AO11" s="3" t="s">
        <v>56</v>
      </c>
      <c r="AP11" s="22">
        <v>100</v>
      </c>
      <c r="AS11" s="14" t="s">
        <v>9</v>
      </c>
      <c r="AT11" s="9">
        <v>314</v>
      </c>
      <c r="AU11" s="9">
        <v>302</v>
      </c>
      <c r="AV11" s="25">
        <v>96.2</v>
      </c>
      <c r="AY11" s="14" t="s">
        <v>87</v>
      </c>
      <c r="AZ11" s="4" t="s">
        <v>56</v>
      </c>
      <c r="BA11" s="4" t="s">
        <v>56</v>
      </c>
      <c r="BB11" s="4" t="s">
        <v>56</v>
      </c>
      <c r="BC11" s="4" t="s">
        <v>57</v>
      </c>
      <c r="BD11" s="4" t="s">
        <v>57</v>
      </c>
      <c r="BE11" s="22">
        <v>60</v>
      </c>
      <c r="BH11" s="14" t="s">
        <v>9</v>
      </c>
      <c r="BI11" s="5" t="s">
        <v>57</v>
      </c>
      <c r="BJ11" s="5" t="s">
        <v>56</v>
      </c>
      <c r="BK11" s="5" t="s">
        <v>57</v>
      </c>
      <c r="BL11" s="6" t="s">
        <v>56</v>
      </c>
      <c r="BM11" s="5" t="s">
        <v>56</v>
      </c>
      <c r="BN11" s="5" t="s">
        <v>56</v>
      </c>
      <c r="BO11" s="22">
        <v>80</v>
      </c>
      <c r="BR11" s="17" t="s">
        <v>9</v>
      </c>
      <c r="BS11" s="9">
        <v>18</v>
      </c>
      <c r="BT11" s="9">
        <v>15</v>
      </c>
      <c r="BU11" s="25">
        <v>83.3</v>
      </c>
      <c r="BX11" s="14" t="s">
        <v>9</v>
      </c>
      <c r="BY11" s="9">
        <v>314</v>
      </c>
      <c r="BZ11" s="9">
        <v>311</v>
      </c>
      <c r="CA11" s="25">
        <v>99</v>
      </c>
      <c r="CD11" s="14" t="s">
        <v>9</v>
      </c>
      <c r="CE11" s="9">
        <v>314</v>
      </c>
      <c r="CF11" s="9">
        <v>311</v>
      </c>
      <c r="CG11" s="25">
        <v>99</v>
      </c>
      <c r="CJ11" s="17" t="s">
        <v>9</v>
      </c>
      <c r="CK11" s="9">
        <v>196</v>
      </c>
      <c r="CL11" s="9">
        <v>193</v>
      </c>
      <c r="CM11" s="25">
        <v>98.5</v>
      </c>
      <c r="CP11" s="14" t="s">
        <v>9</v>
      </c>
      <c r="CQ11" s="9">
        <v>314</v>
      </c>
      <c r="CR11" s="9">
        <v>309</v>
      </c>
      <c r="CS11" s="25">
        <v>98.4</v>
      </c>
      <c r="CV11" s="14" t="s">
        <v>9</v>
      </c>
      <c r="CW11" s="9">
        <v>314</v>
      </c>
      <c r="CX11" s="9">
        <v>278</v>
      </c>
      <c r="CY11" s="25">
        <v>88.5</v>
      </c>
      <c r="DB11" s="14" t="s">
        <v>9</v>
      </c>
      <c r="DC11" s="9">
        <v>314</v>
      </c>
      <c r="DD11" s="9">
        <v>304</v>
      </c>
      <c r="DE11" s="25">
        <v>96.8</v>
      </c>
    </row>
    <row r="12" spans="3:109" ht="15" customHeight="1">
      <c r="C12" s="14" t="s">
        <v>10</v>
      </c>
      <c r="D12" s="15">
        <v>186</v>
      </c>
      <c r="E12" s="10">
        <v>334</v>
      </c>
      <c r="H12" s="14" t="s">
        <v>10</v>
      </c>
      <c r="I12" s="16">
        <v>44</v>
      </c>
      <c r="J12" s="16">
        <v>44</v>
      </c>
      <c r="K12" s="3">
        <f t="shared" ref="K12:K22" si="2">(I12/J12)*100</f>
        <v>100</v>
      </c>
      <c r="L12" s="3">
        <v>11</v>
      </c>
      <c r="M12" s="3">
        <v>11</v>
      </c>
      <c r="N12" s="3">
        <v>100</v>
      </c>
      <c r="O12" s="22">
        <f t="shared" si="0"/>
        <v>100</v>
      </c>
      <c r="R12" s="14" t="s">
        <v>10</v>
      </c>
      <c r="S12" s="3" t="s">
        <v>56</v>
      </c>
      <c r="T12" s="3" t="s">
        <v>56</v>
      </c>
      <c r="U12" s="3" t="s">
        <v>56</v>
      </c>
      <c r="V12" s="3" t="s">
        <v>56</v>
      </c>
      <c r="W12" s="22">
        <v>100</v>
      </c>
      <c r="Z12" s="14" t="s">
        <v>10</v>
      </c>
      <c r="AA12" s="9">
        <v>174</v>
      </c>
      <c r="AB12" s="9">
        <v>172</v>
      </c>
      <c r="AC12" s="9">
        <v>98.9</v>
      </c>
      <c r="AD12" s="9">
        <v>168</v>
      </c>
      <c r="AE12" s="9">
        <v>164</v>
      </c>
      <c r="AF12" s="9">
        <v>97.6</v>
      </c>
      <c r="AG12" s="22">
        <f t="shared" si="1"/>
        <v>98.25</v>
      </c>
      <c r="AJ12" s="14" t="s">
        <v>10</v>
      </c>
      <c r="AK12" s="3" t="s">
        <v>56</v>
      </c>
      <c r="AL12" s="3" t="s">
        <v>56</v>
      </c>
      <c r="AM12" s="3" t="s">
        <v>56</v>
      </c>
      <c r="AN12" s="3" t="s">
        <v>56</v>
      </c>
      <c r="AO12" s="3" t="s">
        <v>56</v>
      </c>
      <c r="AP12" s="22">
        <v>100</v>
      </c>
      <c r="AS12" s="14" t="s">
        <v>10</v>
      </c>
      <c r="AT12" s="9">
        <v>186</v>
      </c>
      <c r="AU12" s="9">
        <v>183</v>
      </c>
      <c r="AV12" s="25">
        <v>98.4</v>
      </c>
      <c r="AY12" s="14" t="s">
        <v>88</v>
      </c>
      <c r="AZ12" s="4" t="s">
        <v>56</v>
      </c>
      <c r="BA12" s="4" t="s">
        <v>56</v>
      </c>
      <c r="BB12" s="4" t="s">
        <v>56</v>
      </c>
      <c r="BC12" s="4" t="s">
        <v>57</v>
      </c>
      <c r="BD12" s="4" t="s">
        <v>57</v>
      </c>
      <c r="BE12" s="22">
        <v>60</v>
      </c>
      <c r="BH12" s="14" t="s">
        <v>10</v>
      </c>
      <c r="BI12" s="5" t="s">
        <v>57</v>
      </c>
      <c r="BJ12" s="5" t="s">
        <v>56</v>
      </c>
      <c r="BK12" s="5" t="s">
        <v>57</v>
      </c>
      <c r="BL12" s="6" t="s">
        <v>56</v>
      </c>
      <c r="BM12" s="5" t="s">
        <v>56</v>
      </c>
      <c r="BN12" s="5" t="s">
        <v>56</v>
      </c>
      <c r="BO12" s="22">
        <v>80</v>
      </c>
      <c r="BR12" s="17" t="s">
        <v>10</v>
      </c>
      <c r="BS12" s="9">
        <v>16</v>
      </c>
      <c r="BT12" s="9">
        <v>14</v>
      </c>
      <c r="BU12" s="25">
        <v>87.5</v>
      </c>
      <c r="BX12" s="14" t="s">
        <v>10</v>
      </c>
      <c r="BY12" s="9">
        <v>186</v>
      </c>
      <c r="BZ12" s="9">
        <v>184</v>
      </c>
      <c r="CA12" s="25">
        <v>98.9</v>
      </c>
      <c r="CD12" s="14" t="s">
        <v>10</v>
      </c>
      <c r="CE12" s="9">
        <v>186</v>
      </c>
      <c r="CF12" s="9">
        <v>184</v>
      </c>
      <c r="CG12" s="25">
        <v>98.9</v>
      </c>
      <c r="CJ12" s="17" t="s">
        <v>10</v>
      </c>
      <c r="CK12" s="9">
        <v>149</v>
      </c>
      <c r="CL12" s="9">
        <v>149</v>
      </c>
      <c r="CM12" s="25">
        <v>100</v>
      </c>
      <c r="CP12" s="14" t="s">
        <v>10</v>
      </c>
      <c r="CQ12" s="9">
        <v>186</v>
      </c>
      <c r="CR12" s="9">
        <v>181</v>
      </c>
      <c r="CS12" s="25">
        <v>97.3</v>
      </c>
      <c r="CV12" s="14" t="s">
        <v>10</v>
      </c>
      <c r="CW12" s="9">
        <v>186</v>
      </c>
      <c r="CX12" s="9">
        <v>181</v>
      </c>
      <c r="CY12" s="25">
        <v>97.3</v>
      </c>
      <c r="DB12" s="14" t="s">
        <v>10</v>
      </c>
      <c r="DC12" s="9">
        <v>186</v>
      </c>
      <c r="DD12" s="9">
        <v>184</v>
      </c>
      <c r="DE12" s="25">
        <v>98.9</v>
      </c>
    </row>
    <row r="13" spans="3:109" ht="15" customHeight="1">
      <c r="C13" s="14" t="s">
        <v>11</v>
      </c>
      <c r="D13" s="15">
        <v>296</v>
      </c>
      <c r="E13" s="10">
        <v>429</v>
      </c>
      <c r="H13" s="14" t="s">
        <v>11</v>
      </c>
      <c r="I13" s="16">
        <v>44</v>
      </c>
      <c r="J13" s="16">
        <v>44</v>
      </c>
      <c r="K13" s="3">
        <f t="shared" si="2"/>
        <v>100</v>
      </c>
      <c r="L13" s="3">
        <v>11</v>
      </c>
      <c r="M13" s="3">
        <v>11</v>
      </c>
      <c r="N13" s="3">
        <v>100</v>
      </c>
      <c r="O13" s="22">
        <f t="shared" si="0"/>
        <v>100</v>
      </c>
      <c r="R13" s="14" t="s">
        <v>11</v>
      </c>
      <c r="S13" s="3" t="s">
        <v>56</v>
      </c>
      <c r="T13" s="3" t="s">
        <v>56</v>
      </c>
      <c r="U13" s="3" t="s">
        <v>56</v>
      </c>
      <c r="V13" s="3" t="s">
        <v>56</v>
      </c>
      <c r="W13" s="22">
        <v>100</v>
      </c>
      <c r="Z13" s="14" t="s">
        <v>11</v>
      </c>
      <c r="AA13" s="9">
        <v>261</v>
      </c>
      <c r="AB13" s="9">
        <v>256</v>
      </c>
      <c r="AC13" s="9">
        <v>98.1</v>
      </c>
      <c r="AD13" s="9">
        <v>250</v>
      </c>
      <c r="AE13" s="9">
        <v>247</v>
      </c>
      <c r="AF13" s="9">
        <v>98.8</v>
      </c>
      <c r="AG13" s="22">
        <f t="shared" si="1"/>
        <v>98.449999999999989</v>
      </c>
      <c r="AJ13" s="14" t="s">
        <v>11</v>
      </c>
      <c r="AK13" s="3" t="s">
        <v>56</v>
      </c>
      <c r="AL13" s="3" t="s">
        <v>56</v>
      </c>
      <c r="AM13" s="3" t="s">
        <v>56</v>
      </c>
      <c r="AN13" s="3" t="s">
        <v>56</v>
      </c>
      <c r="AO13" s="3" t="s">
        <v>56</v>
      </c>
      <c r="AP13" s="22">
        <v>100</v>
      </c>
      <c r="AS13" s="14" t="s">
        <v>11</v>
      </c>
      <c r="AT13" s="9">
        <v>296</v>
      </c>
      <c r="AU13" s="9">
        <v>287</v>
      </c>
      <c r="AV13" s="25">
        <v>97</v>
      </c>
      <c r="AY13" s="14" t="s">
        <v>89</v>
      </c>
      <c r="AZ13" s="4" t="s">
        <v>56</v>
      </c>
      <c r="BA13" s="4" t="s">
        <v>56</v>
      </c>
      <c r="BB13" s="4" t="s">
        <v>56</v>
      </c>
      <c r="BC13" s="4" t="s">
        <v>57</v>
      </c>
      <c r="BD13" s="4" t="s">
        <v>57</v>
      </c>
      <c r="BE13" s="22">
        <v>60</v>
      </c>
      <c r="BH13" s="14" t="s">
        <v>11</v>
      </c>
      <c r="BI13" s="5" t="s">
        <v>56</v>
      </c>
      <c r="BJ13" s="5" t="s">
        <v>56</v>
      </c>
      <c r="BK13" s="5" t="s">
        <v>57</v>
      </c>
      <c r="BL13" s="6" t="s">
        <v>56</v>
      </c>
      <c r="BM13" s="5" t="s">
        <v>56</v>
      </c>
      <c r="BN13" s="5" t="s">
        <v>56</v>
      </c>
      <c r="BO13" s="22">
        <v>100</v>
      </c>
      <c r="BR13" s="17" t="s">
        <v>11</v>
      </c>
      <c r="BS13" s="9">
        <v>36</v>
      </c>
      <c r="BT13" s="9">
        <v>33</v>
      </c>
      <c r="BU13" s="25">
        <v>91.7</v>
      </c>
      <c r="BX13" s="14" t="s">
        <v>11</v>
      </c>
      <c r="BY13" s="9">
        <v>296</v>
      </c>
      <c r="BZ13" s="9">
        <v>291</v>
      </c>
      <c r="CA13" s="25">
        <v>98.3</v>
      </c>
      <c r="CD13" s="14" t="s">
        <v>11</v>
      </c>
      <c r="CE13" s="9">
        <v>296</v>
      </c>
      <c r="CF13" s="9">
        <v>294</v>
      </c>
      <c r="CG13" s="25">
        <v>99.3</v>
      </c>
      <c r="CJ13" s="17" t="s">
        <v>11</v>
      </c>
      <c r="CK13" s="9">
        <v>210</v>
      </c>
      <c r="CL13" s="9">
        <v>210</v>
      </c>
      <c r="CM13" s="25">
        <v>100</v>
      </c>
      <c r="CP13" s="14" t="s">
        <v>11</v>
      </c>
      <c r="CQ13" s="9">
        <v>296</v>
      </c>
      <c r="CR13" s="9">
        <v>288</v>
      </c>
      <c r="CS13" s="25">
        <v>97.3</v>
      </c>
      <c r="CV13" s="14" t="s">
        <v>11</v>
      </c>
      <c r="CW13" s="9">
        <v>296</v>
      </c>
      <c r="CX13" s="9">
        <v>280</v>
      </c>
      <c r="CY13" s="25">
        <v>94.6</v>
      </c>
      <c r="DB13" s="14" t="s">
        <v>11</v>
      </c>
      <c r="DC13" s="9">
        <v>296</v>
      </c>
      <c r="DD13" s="9">
        <v>292</v>
      </c>
      <c r="DE13" s="25">
        <v>98.6</v>
      </c>
    </row>
    <row r="14" spans="3:109" ht="15" customHeight="1">
      <c r="C14" s="14" t="s">
        <v>12</v>
      </c>
      <c r="D14" s="15">
        <v>479</v>
      </c>
      <c r="E14" s="10">
        <v>692</v>
      </c>
      <c r="H14" s="14" t="s">
        <v>12</v>
      </c>
      <c r="I14" s="16">
        <v>44</v>
      </c>
      <c r="J14" s="16">
        <v>44</v>
      </c>
      <c r="K14" s="3">
        <f t="shared" si="2"/>
        <v>100</v>
      </c>
      <c r="L14" s="3">
        <v>11</v>
      </c>
      <c r="M14" s="3">
        <v>11</v>
      </c>
      <c r="N14" s="3">
        <v>100</v>
      </c>
      <c r="O14" s="22">
        <f t="shared" si="0"/>
        <v>100</v>
      </c>
      <c r="R14" s="14" t="s">
        <v>12</v>
      </c>
      <c r="S14" s="3" t="s">
        <v>56</v>
      </c>
      <c r="T14" s="3" t="s">
        <v>56</v>
      </c>
      <c r="U14" s="3" t="s">
        <v>56</v>
      </c>
      <c r="V14" s="3" t="s">
        <v>56</v>
      </c>
      <c r="W14" s="22">
        <v>100</v>
      </c>
      <c r="Z14" s="14" t="s">
        <v>12</v>
      </c>
      <c r="AA14" s="9">
        <v>470</v>
      </c>
      <c r="AB14" s="9">
        <v>469</v>
      </c>
      <c r="AC14" s="9">
        <v>99.8</v>
      </c>
      <c r="AD14" s="9">
        <v>450</v>
      </c>
      <c r="AE14" s="9">
        <v>450</v>
      </c>
      <c r="AF14" s="9">
        <v>100</v>
      </c>
      <c r="AG14" s="22">
        <f t="shared" si="1"/>
        <v>99.9</v>
      </c>
      <c r="AJ14" s="14" t="s">
        <v>12</v>
      </c>
      <c r="AK14" s="3" t="s">
        <v>56</v>
      </c>
      <c r="AL14" s="3" t="s">
        <v>56</v>
      </c>
      <c r="AM14" s="3" t="s">
        <v>56</v>
      </c>
      <c r="AN14" s="3" t="s">
        <v>56</v>
      </c>
      <c r="AO14" s="3" t="s">
        <v>56</v>
      </c>
      <c r="AP14" s="22">
        <v>100</v>
      </c>
      <c r="AS14" s="14" t="s">
        <v>12</v>
      </c>
      <c r="AT14" s="9">
        <v>479</v>
      </c>
      <c r="AU14" s="9">
        <v>479</v>
      </c>
      <c r="AV14" s="25">
        <v>100</v>
      </c>
      <c r="AY14" s="14" t="s">
        <v>12</v>
      </c>
      <c r="AZ14" s="4" t="s">
        <v>56</v>
      </c>
      <c r="BA14" s="4" t="s">
        <v>56</v>
      </c>
      <c r="BB14" s="4" t="s">
        <v>56</v>
      </c>
      <c r="BC14" s="4" t="s">
        <v>56</v>
      </c>
      <c r="BD14" s="4" t="s">
        <v>57</v>
      </c>
      <c r="BE14" s="22">
        <v>80</v>
      </c>
      <c r="BH14" s="14" t="s">
        <v>12</v>
      </c>
      <c r="BI14" s="5" t="s">
        <v>57</v>
      </c>
      <c r="BJ14" s="5" t="s">
        <v>56</v>
      </c>
      <c r="BK14" s="5" t="s">
        <v>57</v>
      </c>
      <c r="BL14" s="6" t="s">
        <v>56</v>
      </c>
      <c r="BM14" s="5" t="s">
        <v>56</v>
      </c>
      <c r="BN14" s="5" t="s">
        <v>56</v>
      </c>
      <c r="BO14" s="22">
        <v>80</v>
      </c>
      <c r="BR14" s="17" t="s">
        <v>12</v>
      </c>
      <c r="BS14" s="9">
        <v>38</v>
      </c>
      <c r="BT14" s="9">
        <v>36</v>
      </c>
      <c r="BU14" s="25">
        <v>94.7</v>
      </c>
      <c r="BX14" s="14" t="s">
        <v>12</v>
      </c>
      <c r="BY14" s="9">
        <v>479</v>
      </c>
      <c r="BZ14" s="9">
        <v>475</v>
      </c>
      <c r="CA14" s="25">
        <v>99.2</v>
      </c>
      <c r="CD14" s="14" t="s">
        <v>12</v>
      </c>
      <c r="CE14" s="9">
        <v>479</v>
      </c>
      <c r="CF14" s="9">
        <v>479</v>
      </c>
      <c r="CG14" s="25">
        <v>100</v>
      </c>
      <c r="CJ14" s="17" t="s">
        <v>12</v>
      </c>
      <c r="CK14" s="9">
        <v>390</v>
      </c>
      <c r="CL14" s="9">
        <v>389</v>
      </c>
      <c r="CM14" s="25">
        <v>99.7</v>
      </c>
      <c r="CP14" s="14" t="s">
        <v>12</v>
      </c>
      <c r="CQ14" s="9">
        <v>479</v>
      </c>
      <c r="CR14" s="9">
        <v>478</v>
      </c>
      <c r="CS14" s="25">
        <v>99.8</v>
      </c>
      <c r="CV14" s="14" t="s">
        <v>12</v>
      </c>
      <c r="CW14" s="9">
        <v>479</v>
      </c>
      <c r="CX14" s="9">
        <v>474</v>
      </c>
      <c r="CY14" s="25">
        <v>99</v>
      </c>
      <c r="DB14" s="14" t="s">
        <v>12</v>
      </c>
      <c r="DC14" s="9">
        <v>479</v>
      </c>
      <c r="DD14" s="9">
        <v>479</v>
      </c>
      <c r="DE14" s="25">
        <v>100</v>
      </c>
    </row>
    <row r="15" spans="3:109" ht="15" customHeight="1">
      <c r="C15" s="14" t="s">
        <v>13</v>
      </c>
      <c r="D15" s="15">
        <v>161</v>
      </c>
      <c r="E15" s="10">
        <v>402</v>
      </c>
      <c r="H15" s="14" t="s">
        <v>13</v>
      </c>
      <c r="I15" s="16">
        <v>44</v>
      </c>
      <c r="J15" s="16">
        <v>44</v>
      </c>
      <c r="K15" s="3">
        <f t="shared" si="2"/>
        <v>100</v>
      </c>
      <c r="L15" s="3">
        <v>11</v>
      </c>
      <c r="M15" s="3">
        <v>11</v>
      </c>
      <c r="N15" s="3">
        <v>100</v>
      </c>
      <c r="O15" s="22">
        <f t="shared" si="0"/>
        <v>100</v>
      </c>
      <c r="R15" s="14" t="s">
        <v>13</v>
      </c>
      <c r="S15" s="3" t="s">
        <v>56</v>
      </c>
      <c r="T15" s="3" t="s">
        <v>56</v>
      </c>
      <c r="U15" s="3" t="s">
        <v>56</v>
      </c>
      <c r="V15" s="3" t="s">
        <v>56</v>
      </c>
      <c r="W15" s="22">
        <v>100</v>
      </c>
      <c r="Z15" s="14" t="s">
        <v>13</v>
      </c>
      <c r="AA15" s="9">
        <v>124</v>
      </c>
      <c r="AB15" s="9">
        <v>121</v>
      </c>
      <c r="AC15" s="9">
        <v>97.6</v>
      </c>
      <c r="AD15" s="9">
        <v>119</v>
      </c>
      <c r="AE15" s="9">
        <v>109</v>
      </c>
      <c r="AF15" s="9">
        <v>91.6</v>
      </c>
      <c r="AG15" s="22">
        <f t="shared" si="1"/>
        <v>94.6</v>
      </c>
      <c r="AJ15" s="14" t="s">
        <v>13</v>
      </c>
      <c r="AK15" s="3" t="s">
        <v>56</v>
      </c>
      <c r="AL15" s="3" t="s">
        <v>56</v>
      </c>
      <c r="AM15" s="3" t="s">
        <v>56</v>
      </c>
      <c r="AN15" s="3" t="s">
        <v>56</v>
      </c>
      <c r="AO15" s="3" t="s">
        <v>56</v>
      </c>
      <c r="AP15" s="22">
        <v>100</v>
      </c>
      <c r="AS15" s="14" t="s">
        <v>13</v>
      </c>
      <c r="AT15" s="9">
        <v>161</v>
      </c>
      <c r="AU15" s="9">
        <v>158</v>
      </c>
      <c r="AV15" s="25">
        <v>98.1</v>
      </c>
      <c r="AY15" s="14" t="s">
        <v>13</v>
      </c>
      <c r="AZ15" s="4" t="s">
        <v>56</v>
      </c>
      <c r="BA15" s="4" t="s">
        <v>56</v>
      </c>
      <c r="BB15" s="4" t="s">
        <v>56</v>
      </c>
      <c r="BC15" s="4" t="s">
        <v>57</v>
      </c>
      <c r="BD15" s="4" t="s">
        <v>57</v>
      </c>
      <c r="BE15" s="22">
        <v>60</v>
      </c>
      <c r="BH15" s="14" t="s">
        <v>91</v>
      </c>
      <c r="BI15" s="5" t="s">
        <v>57</v>
      </c>
      <c r="BJ15" s="5" t="s">
        <v>56</v>
      </c>
      <c r="BK15" s="5" t="s">
        <v>57</v>
      </c>
      <c r="BL15" s="6" t="s">
        <v>56</v>
      </c>
      <c r="BM15" s="5" t="s">
        <v>56</v>
      </c>
      <c r="BN15" s="5" t="s">
        <v>56</v>
      </c>
      <c r="BO15" s="26">
        <v>100</v>
      </c>
      <c r="BR15" s="17" t="s">
        <v>13</v>
      </c>
      <c r="BS15" s="9">
        <v>20</v>
      </c>
      <c r="BT15" s="9">
        <v>19</v>
      </c>
      <c r="BU15" s="25">
        <v>95</v>
      </c>
      <c r="BX15" s="14" t="s">
        <v>13</v>
      </c>
      <c r="BY15" s="9">
        <v>161</v>
      </c>
      <c r="BZ15" s="9">
        <v>156</v>
      </c>
      <c r="CA15" s="25">
        <v>96.9</v>
      </c>
      <c r="CD15" s="14" t="s">
        <v>13</v>
      </c>
      <c r="CE15" s="9">
        <v>161</v>
      </c>
      <c r="CF15" s="9">
        <v>161</v>
      </c>
      <c r="CG15" s="25">
        <v>100</v>
      </c>
      <c r="CJ15" s="17" t="s">
        <v>13</v>
      </c>
      <c r="CK15" s="9">
        <v>100</v>
      </c>
      <c r="CL15" s="9">
        <v>100</v>
      </c>
      <c r="CM15" s="25">
        <v>100</v>
      </c>
      <c r="CP15" s="14" t="s">
        <v>13</v>
      </c>
      <c r="CQ15" s="9">
        <v>161</v>
      </c>
      <c r="CR15" s="9">
        <v>156</v>
      </c>
      <c r="CS15" s="25">
        <v>96.9</v>
      </c>
      <c r="CV15" s="14" t="s">
        <v>13</v>
      </c>
      <c r="CW15" s="9">
        <v>161</v>
      </c>
      <c r="CX15" s="9">
        <v>155</v>
      </c>
      <c r="CY15" s="25">
        <v>96.3</v>
      </c>
      <c r="DB15" s="14" t="s">
        <v>13</v>
      </c>
      <c r="DC15" s="9">
        <v>161</v>
      </c>
      <c r="DD15" s="9">
        <v>161</v>
      </c>
      <c r="DE15" s="25">
        <v>100</v>
      </c>
    </row>
    <row r="16" spans="3:109" ht="15" customHeight="1">
      <c r="C16" s="14" t="s">
        <v>15</v>
      </c>
      <c r="D16" s="15">
        <v>170</v>
      </c>
      <c r="E16" s="20">
        <v>401</v>
      </c>
      <c r="H16" s="14" t="s">
        <v>15</v>
      </c>
      <c r="I16" s="16">
        <v>44</v>
      </c>
      <c r="J16" s="16">
        <v>44</v>
      </c>
      <c r="K16" s="3">
        <f t="shared" si="2"/>
        <v>100</v>
      </c>
      <c r="L16" s="3">
        <v>11</v>
      </c>
      <c r="M16" s="3">
        <v>11</v>
      </c>
      <c r="N16" s="3">
        <v>100</v>
      </c>
      <c r="O16" s="22">
        <f t="shared" si="0"/>
        <v>100</v>
      </c>
      <c r="R16" s="14" t="s">
        <v>15</v>
      </c>
      <c r="S16" s="3" t="s">
        <v>56</v>
      </c>
      <c r="T16" s="3" t="s">
        <v>56</v>
      </c>
      <c r="U16" s="3" t="s">
        <v>56</v>
      </c>
      <c r="V16" s="3" t="s">
        <v>56</v>
      </c>
      <c r="W16" s="22">
        <v>100</v>
      </c>
      <c r="Z16" s="14" t="s">
        <v>15</v>
      </c>
      <c r="AA16" s="9">
        <v>160</v>
      </c>
      <c r="AB16" s="9">
        <v>154</v>
      </c>
      <c r="AC16" s="9">
        <v>96.3</v>
      </c>
      <c r="AD16" s="9">
        <v>156</v>
      </c>
      <c r="AE16" s="9">
        <v>156</v>
      </c>
      <c r="AF16" s="9">
        <v>100</v>
      </c>
      <c r="AG16" s="22">
        <f t="shared" si="1"/>
        <v>98.15</v>
      </c>
      <c r="AJ16" s="14" t="s">
        <v>15</v>
      </c>
      <c r="AK16" s="3" t="s">
        <v>56</v>
      </c>
      <c r="AL16" s="3" t="s">
        <v>56</v>
      </c>
      <c r="AM16" s="3" t="s">
        <v>56</v>
      </c>
      <c r="AN16" s="3" t="s">
        <v>56</v>
      </c>
      <c r="AO16" s="3" t="s">
        <v>56</v>
      </c>
      <c r="AP16" s="22">
        <v>100</v>
      </c>
      <c r="AS16" s="14" t="s">
        <v>15</v>
      </c>
      <c r="AT16" s="9">
        <v>170</v>
      </c>
      <c r="AU16" s="9">
        <v>170</v>
      </c>
      <c r="AV16" s="25">
        <v>100</v>
      </c>
      <c r="AY16" s="14" t="s">
        <v>90</v>
      </c>
      <c r="AZ16" s="4" t="s">
        <v>56</v>
      </c>
      <c r="BA16" s="4" t="s">
        <v>56</v>
      </c>
      <c r="BB16" s="4" t="s">
        <v>56</v>
      </c>
      <c r="BC16" s="4" t="s">
        <v>57</v>
      </c>
      <c r="BD16" s="4" t="s">
        <v>57</v>
      </c>
      <c r="BE16" s="22">
        <v>60</v>
      </c>
      <c r="BH16" s="14" t="s">
        <v>15</v>
      </c>
      <c r="BI16" s="5" t="s">
        <v>57</v>
      </c>
      <c r="BJ16" s="5" t="s">
        <v>57</v>
      </c>
      <c r="BK16" s="5" t="s">
        <v>57</v>
      </c>
      <c r="BL16" s="6" t="s">
        <v>56</v>
      </c>
      <c r="BM16" s="5" t="s">
        <v>56</v>
      </c>
      <c r="BN16" s="5" t="s">
        <v>56</v>
      </c>
      <c r="BO16" s="22">
        <v>60</v>
      </c>
      <c r="BR16" s="17" t="s">
        <v>15</v>
      </c>
      <c r="BS16" s="9">
        <v>68</v>
      </c>
      <c r="BT16" s="9">
        <v>66</v>
      </c>
      <c r="BU16" s="25">
        <v>97.1</v>
      </c>
      <c r="BX16" s="14" t="s">
        <v>15</v>
      </c>
      <c r="BY16" s="9">
        <v>170</v>
      </c>
      <c r="BZ16" s="9">
        <v>168</v>
      </c>
      <c r="CA16" s="25">
        <v>98.8</v>
      </c>
      <c r="CD16" s="14" t="s">
        <v>15</v>
      </c>
      <c r="CE16" s="9">
        <v>170</v>
      </c>
      <c r="CF16" s="9">
        <v>170</v>
      </c>
      <c r="CG16" s="25">
        <v>100</v>
      </c>
      <c r="CJ16" s="17" t="s">
        <v>15</v>
      </c>
      <c r="CK16" s="9">
        <v>162</v>
      </c>
      <c r="CL16" s="9">
        <v>160</v>
      </c>
      <c r="CM16" s="25">
        <v>98.8</v>
      </c>
      <c r="CP16" s="14" t="s">
        <v>15</v>
      </c>
      <c r="CQ16" s="9">
        <v>170</v>
      </c>
      <c r="CR16" s="9">
        <v>166</v>
      </c>
      <c r="CS16" s="25">
        <v>97.6</v>
      </c>
      <c r="CV16" s="14" t="s">
        <v>15</v>
      </c>
      <c r="CW16" s="9">
        <v>170</v>
      </c>
      <c r="CX16" s="9">
        <v>162</v>
      </c>
      <c r="CY16" s="25">
        <v>95.3</v>
      </c>
      <c r="DB16" s="14" t="s">
        <v>15</v>
      </c>
      <c r="DC16" s="9">
        <v>170</v>
      </c>
      <c r="DD16" s="9">
        <v>170</v>
      </c>
      <c r="DE16" s="25">
        <v>100</v>
      </c>
    </row>
    <row r="17" spans="3:109" ht="15" customHeight="1">
      <c r="C17" s="14" t="s">
        <v>16</v>
      </c>
      <c r="D17" s="15">
        <v>232</v>
      </c>
      <c r="E17" s="20">
        <v>579</v>
      </c>
      <c r="H17" s="14" t="s">
        <v>16</v>
      </c>
      <c r="I17" s="16">
        <v>44</v>
      </c>
      <c r="J17" s="16">
        <v>44</v>
      </c>
      <c r="K17" s="3">
        <f t="shared" si="2"/>
        <v>100</v>
      </c>
      <c r="L17" s="3">
        <v>11</v>
      </c>
      <c r="M17" s="3">
        <v>11</v>
      </c>
      <c r="N17" s="3">
        <v>100</v>
      </c>
      <c r="O17" s="22">
        <f t="shared" si="0"/>
        <v>100</v>
      </c>
      <c r="R17" s="14" t="s">
        <v>16</v>
      </c>
      <c r="S17" s="3" t="s">
        <v>56</v>
      </c>
      <c r="T17" s="3" t="s">
        <v>56</v>
      </c>
      <c r="U17" s="3" t="s">
        <v>56</v>
      </c>
      <c r="V17" s="3" t="s">
        <v>56</v>
      </c>
      <c r="W17" s="22">
        <v>100</v>
      </c>
      <c r="Z17" s="14" t="s">
        <v>16</v>
      </c>
      <c r="AA17" s="9">
        <v>210</v>
      </c>
      <c r="AB17" s="9">
        <v>209</v>
      </c>
      <c r="AC17" s="9">
        <v>99.5</v>
      </c>
      <c r="AD17" s="9">
        <v>178</v>
      </c>
      <c r="AE17" s="9">
        <v>174</v>
      </c>
      <c r="AF17" s="9">
        <v>97.8</v>
      </c>
      <c r="AG17" s="22">
        <f t="shared" si="1"/>
        <v>98.65</v>
      </c>
      <c r="AJ17" s="14" t="s">
        <v>16</v>
      </c>
      <c r="AK17" s="3" t="s">
        <v>56</v>
      </c>
      <c r="AL17" s="3" t="s">
        <v>56</v>
      </c>
      <c r="AM17" s="3" t="s">
        <v>56</v>
      </c>
      <c r="AN17" s="3" t="s">
        <v>56</v>
      </c>
      <c r="AO17" s="3" t="s">
        <v>56</v>
      </c>
      <c r="AP17" s="22">
        <v>100</v>
      </c>
      <c r="AS17" s="14" t="s">
        <v>16</v>
      </c>
      <c r="AT17" s="9">
        <v>232</v>
      </c>
      <c r="AU17" s="9">
        <v>228</v>
      </c>
      <c r="AV17" s="25">
        <v>98.3</v>
      </c>
      <c r="AY17" s="14" t="s">
        <v>16</v>
      </c>
      <c r="AZ17" s="4" t="s">
        <v>56</v>
      </c>
      <c r="BA17" s="4" t="s">
        <v>56</v>
      </c>
      <c r="BB17" s="4" t="s">
        <v>56</v>
      </c>
      <c r="BC17" s="4" t="s">
        <v>57</v>
      </c>
      <c r="BD17" s="4" t="s">
        <v>57</v>
      </c>
      <c r="BE17" s="22">
        <v>60</v>
      </c>
      <c r="BH17" s="14" t="s">
        <v>16</v>
      </c>
      <c r="BI17" s="5" t="s">
        <v>57</v>
      </c>
      <c r="BJ17" s="5" t="s">
        <v>56</v>
      </c>
      <c r="BK17" s="5" t="s">
        <v>57</v>
      </c>
      <c r="BL17" s="6" t="s">
        <v>56</v>
      </c>
      <c r="BM17" s="5" t="s">
        <v>56</v>
      </c>
      <c r="BN17" s="5" t="s">
        <v>56</v>
      </c>
      <c r="BO17" s="22">
        <v>80</v>
      </c>
      <c r="BR17" s="17" t="s">
        <v>16</v>
      </c>
      <c r="BS17" s="9">
        <v>14</v>
      </c>
      <c r="BT17" s="9">
        <v>13</v>
      </c>
      <c r="BU17" s="25">
        <v>92.9</v>
      </c>
      <c r="BX17" s="14" t="s">
        <v>16</v>
      </c>
      <c r="BY17" s="9">
        <v>232</v>
      </c>
      <c r="BZ17" s="9">
        <v>226</v>
      </c>
      <c r="CA17" s="25">
        <v>97.4</v>
      </c>
      <c r="CD17" s="14" t="s">
        <v>16</v>
      </c>
      <c r="CE17" s="9">
        <v>232</v>
      </c>
      <c r="CF17" s="9">
        <v>228</v>
      </c>
      <c r="CG17" s="25">
        <v>98.3</v>
      </c>
      <c r="CJ17" s="17" t="s">
        <v>16</v>
      </c>
      <c r="CK17" s="9">
        <v>171</v>
      </c>
      <c r="CL17" s="9">
        <v>170</v>
      </c>
      <c r="CM17" s="25">
        <v>99.4</v>
      </c>
      <c r="CP17" s="14" t="s">
        <v>16</v>
      </c>
      <c r="CQ17" s="9">
        <v>232</v>
      </c>
      <c r="CR17" s="9">
        <v>222</v>
      </c>
      <c r="CS17" s="25">
        <v>95.7</v>
      </c>
      <c r="CV17" s="14" t="s">
        <v>16</v>
      </c>
      <c r="CW17" s="9">
        <v>232</v>
      </c>
      <c r="CX17" s="9">
        <v>221</v>
      </c>
      <c r="CY17" s="25">
        <v>95.3</v>
      </c>
      <c r="DB17" s="14" t="s">
        <v>16</v>
      </c>
      <c r="DC17" s="9">
        <v>232</v>
      </c>
      <c r="DD17" s="9">
        <v>229</v>
      </c>
      <c r="DE17" s="25">
        <v>98.7</v>
      </c>
    </row>
    <row r="18" spans="3:109" ht="15" customHeight="1">
      <c r="C18" s="14" t="s">
        <v>17</v>
      </c>
      <c r="D18" s="15">
        <v>218</v>
      </c>
      <c r="E18" s="20">
        <v>349</v>
      </c>
      <c r="H18" s="14" t="s">
        <v>17</v>
      </c>
      <c r="I18" s="16">
        <v>44</v>
      </c>
      <c r="J18" s="16">
        <v>44</v>
      </c>
      <c r="K18" s="3">
        <f t="shared" si="2"/>
        <v>100</v>
      </c>
      <c r="L18" s="3">
        <v>11</v>
      </c>
      <c r="M18" s="3">
        <v>11</v>
      </c>
      <c r="N18" s="3">
        <v>100</v>
      </c>
      <c r="O18" s="22">
        <f t="shared" si="0"/>
        <v>100</v>
      </c>
      <c r="R18" s="14" t="s">
        <v>17</v>
      </c>
      <c r="S18" s="3" t="s">
        <v>56</v>
      </c>
      <c r="T18" s="3" t="s">
        <v>56</v>
      </c>
      <c r="U18" s="3" t="s">
        <v>56</v>
      </c>
      <c r="V18" s="3" t="s">
        <v>56</v>
      </c>
      <c r="W18" s="22">
        <v>100</v>
      </c>
      <c r="Z18" s="14" t="s">
        <v>17</v>
      </c>
      <c r="AA18" s="9">
        <v>182</v>
      </c>
      <c r="AB18" s="9">
        <v>177</v>
      </c>
      <c r="AC18" s="9">
        <v>97.3</v>
      </c>
      <c r="AD18" s="9">
        <v>122</v>
      </c>
      <c r="AE18" s="9">
        <v>118</v>
      </c>
      <c r="AF18" s="9">
        <v>96.7</v>
      </c>
      <c r="AG18" s="22">
        <f t="shared" si="1"/>
        <v>97</v>
      </c>
      <c r="AJ18" s="14" t="s">
        <v>17</v>
      </c>
      <c r="AK18" s="3" t="s">
        <v>56</v>
      </c>
      <c r="AL18" s="3" t="s">
        <v>56</v>
      </c>
      <c r="AM18" s="3" t="s">
        <v>56</v>
      </c>
      <c r="AN18" s="3" t="s">
        <v>56</v>
      </c>
      <c r="AO18" s="3" t="s">
        <v>56</v>
      </c>
      <c r="AP18" s="22">
        <v>100</v>
      </c>
      <c r="AS18" s="14" t="s">
        <v>17</v>
      </c>
      <c r="AT18" s="9">
        <v>218</v>
      </c>
      <c r="AU18" s="9">
        <v>208</v>
      </c>
      <c r="AV18" s="25">
        <v>95.4</v>
      </c>
      <c r="AY18" s="14" t="s">
        <v>17</v>
      </c>
      <c r="AZ18" s="4" t="s">
        <v>56</v>
      </c>
      <c r="BA18" s="4" t="s">
        <v>56</v>
      </c>
      <c r="BB18" s="4" t="s">
        <v>56</v>
      </c>
      <c r="BC18" s="4" t="s">
        <v>56</v>
      </c>
      <c r="BD18" s="4" t="s">
        <v>56</v>
      </c>
      <c r="BE18" s="22">
        <v>100</v>
      </c>
      <c r="BH18" s="14" t="s">
        <v>17</v>
      </c>
      <c r="BI18" s="5" t="s">
        <v>56</v>
      </c>
      <c r="BJ18" s="5" t="s">
        <v>56</v>
      </c>
      <c r="BK18" s="5" t="s">
        <v>57</v>
      </c>
      <c r="BL18" s="6" t="s">
        <v>56</v>
      </c>
      <c r="BM18" s="5" t="s">
        <v>56</v>
      </c>
      <c r="BN18" s="5" t="s">
        <v>56</v>
      </c>
      <c r="BO18" s="22">
        <v>100</v>
      </c>
      <c r="BR18" s="17" t="s">
        <v>17</v>
      </c>
      <c r="BS18" s="9">
        <v>13</v>
      </c>
      <c r="BT18" s="9">
        <v>13</v>
      </c>
      <c r="BU18" s="25">
        <v>100</v>
      </c>
      <c r="BX18" s="14" t="s">
        <v>17</v>
      </c>
      <c r="BY18" s="9">
        <v>218</v>
      </c>
      <c r="BZ18" s="9">
        <v>214</v>
      </c>
      <c r="CA18" s="25">
        <v>98.2</v>
      </c>
      <c r="CD18" s="14" t="s">
        <v>17</v>
      </c>
      <c r="CE18" s="9">
        <v>218</v>
      </c>
      <c r="CF18" s="9">
        <v>213</v>
      </c>
      <c r="CG18" s="25">
        <v>97.7</v>
      </c>
      <c r="CJ18" s="17" t="s">
        <v>17</v>
      </c>
      <c r="CK18" s="9">
        <v>125</v>
      </c>
      <c r="CL18" s="9">
        <v>124</v>
      </c>
      <c r="CM18" s="25">
        <v>99.2</v>
      </c>
      <c r="CP18" s="14" t="s">
        <v>17</v>
      </c>
      <c r="CQ18" s="9">
        <v>218</v>
      </c>
      <c r="CR18" s="9">
        <v>211</v>
      </c>
      <c r="CS18" s="25">
        <v>96.8</v>
      </c>
      <c r="CV18" s="14" t="s">
        <v>17</v>
      </c>
      <c r="CW18" s="9">
        <v>218</v>
      </c>
      <c r="CX18" s="9">
        <v>213</v>
      </c>
      <c r="CY18" s="25">
        <v>97.7</v>
      </c>
      <c r="DB18" s="14" t="s">
        <v>17</v>
      </c>
      <c r="DC18" s="9">
        <v>218</v>
      </c>
      <c r="DD18" s="9">
        <v>213</v>
      </c>
      <c r="DE18" s="25">
        <v>97.7</v>
      </c>
    </row>
    <row r="19" spans="3:109" ht="15" customHeight="1">
      <c r="C19" s="14" t="s">
        <v>18</v>
      </c>
      <c r="D19" s="15">
        <v>267</v>
      </c>
      <c r="E19" s="20">
        <v>366</v>
      </c>
      <c r="H19" s="14" t="s">
        <v>18</v>
      </c>
      <c r="I19" s="16">
        <v>44</v>
      </c>
      <c r="J19" s="16">
        <v>44</v>
      </c>
      <c r="K19" s="3">
        <f t="shared" si="2"/>
        <v>100</v>
      </c>
      <c r="L19" s="3">
        <v>11</v>
      </c>
      <c r="M19" s="3">
        <v>11</v>
      </c>
      <c r="N19" s="3">
        <v>100</v>
      </c>
      <c r="O19" s="22">
        <f t="shared" si="0"/>
        <v>100</v>
      </c>
      <c r="R19" s="14" t="s">
        <v>18</v>
      </c>
      <c r="S19" s="3" t="s">
        <v>56</v>
      </c>
      <c r="T19" s="3" t="s">
        <v>56</v>
      </c>
      <c r="U19" s="3" t="s">
        <v>56</v>
      </c>
      <c r="V19" s="3" t="s">
        <v>56</v>
      </c>
      <c r="W19" s="22">
        <v>100</v>
      </c>
      <c r="Z19" s="14" t="s">
        <v>18</v>
      </c>
      <c r="AA19" s="9">
        <v>210</v>
      </c>
      <c r="AB19" s="9">
        <v>203</v>
      </c>
      <c r="AC19" s="9">
        <v>96.7</v>
      </c>
      <c r="AD19" s="9">
        <v>137</v>
      </c>
      <c r="AE19" s="9">
        <v>128</v>
      </c>
      <c r="AF19" s="9">
        <v>93.4</v>
      </c>
      <c r="AG19" s="22">
        <f t="shared" si="1"/>
        <v>95.050000000000011</v>
      </c>
      <c r="AJ19" s="14" t="s">
        <v>18</v>
      </c>
      <c r="AK19" s="3" t="s">
        <v>56</v>
      </c>
      <c r="AL19" s="3" t="s">
        <v>56</v>
      </c>
      <c r="AM19" s="3" t="s">
        <v>56</v>
      </c>
      <c r="AN19" s="3" t="s">
        <v>56</v>
      </c>
      <c r="AO19" s="3" t="s">
        <v>56</v>
      </c>
      <c r="AP19" s="22">
        <v>100</v>
      </c>
      <c r="AS19" s="14" t="s">
        <v>18</v>
      </c>
      <c r="AT19" s="9">
        <v>267</v>
      </c>
      <c r="AU19" s="9">
        <v>263</v>
      </c>
      <c r="AV19" s="25">
        <v>98.5</v>
      </c>
      <c r="AY19" s="14" t="s">
        <v>18</v>
      </c>
      <c r="AZ19" s="4" t="s">
        <v>57</v>
      </c>
      <c r="BA19" s="4" t="s">
        <v>56</v>
      </c>
      <c r="BB19" s="4" t="s">
        <v>57</v>
      </c>
      <c r="BC19" s="4" t="s">
        <v>57</v>
      </c>
      <c r="BD19" s="4" t="s">
        <v>57</v>
      </c>
      <c r="BE19" s="22">
        <v>20</v>
      </c>
      <c r="BH19" s="14" t="s">
        <v>18</v>
      </c>
      <c r="BI19" s="5" t="s">
        <v>57</v>
      </c>
      <c r="BJ19" s="5" t="s">
        <v>57</v>
      </c>
      <c r="BK19" s="5" t="s">
        <v>57</v>
      </c>
      <c r="BL19" s="6" t="s">
        <v>56</v>
      </c>
      <c r="BM19" s="5" t="s">
        <v>56</v>
      </c>
      <c r="BN19" s="5" t="s">
        <v>56</v>
      </c>
      <c r="BO19" s="22">
        <v>60</v>
      </c>
      <c r="BR19" s="17" t="s">
        <v>18</v>
      </c>
      <c r="BS19" s="9">
        <v>6</v>
      </c>
      <c r="BT19" s="9">
        <v>6</v>
      </c>
      <c r="BU19" s="25">
        <v>100</v>
      </c>
      <c r="BX19" s="14" t="s">
        <v>18</v>
      </c>
      <c r="BY19" s="9">
        <v>267</v>
      </c>
      <c r="BZ19" s="9">
        <v>264</v>
      </c>
      <c r="CA19" s="25">
        <v>98.9</v>
      </c>
      <c r="CD19" s="14" t="s">
        <v>18</v>
      </c>
      <c r="CE19" s="9">
        <v>267</v>
      </c>
      <c r="CF19" s="9">
        <v>260</v>
      </c>
      <c r="CG19" s="25">
        <v>97.4</v>
      </c>
      <c r="CJ19" s="17" t="s">
        <v>18</v>
      </c>
      <c r="CK19" s="9">
        <v>164</v>
      </c>
      <c r="CL19" s="9">
        <v>163</v>
      </c>
      <c r="CM19" s="25">
        <v>99.4</v>
      </c>
      <c r="CP19" s="14" t="s">
        <v>18</v>
      </c>
      <c r="CQ19" s="9">
        <v>267</v>
      </c>
      <c r="CR19" s="9">
        <v>260</v>
      </c>
      <c r="CS19" s="25">
        <v>97.4</v>
      </c>
      <c r="CV19" s="14" t="s">
        <v>18</v>
      </c>
      <c r="CW19" s="9">
        <v>267</v>
      </c>
      <c r="CX19" s="9">
        <v>252</v>
      </c>
      <c r="CY19" s="25">
        <v>94.4</v>
      </c>
      <c r="DB19" s="14" t="s">
        <v>18</v>
      </c>
      <c r="DC19" s="9">
        <v>267</v>
      </c>
      <c r="DD19" s="9">
        <v>262</v>
      </c>
      <c r="DE19" s="25">
        <v>98.1</v>
      </c>
    </row>
    <row r="20" spans="3:109" ht="15" customHeight="1">
      <c r="C20" s="14" t="s">
        <v>19</v>
      </c>
      <c r="D20" s="15">
        <v>207</v>
      </c>
      <c r="E20" s="20">
        <v>431</v>
      </c>
      <c r="H20" s="14" t="s">
        <v>19</v>
      </c>
      <c r="I20" s="16">
        <v>44</v>
      </c>
      <c r="J20" s="16">
        <v>44</v>
      </c>
      <c r="K20" s="3">
        <f t="shared" si="2"/>
        <v>100</v>
      </c>
      <c r="L20" s="3">
        <v>11</v>
      </c>
      <c r="M20" s="3">
        <v>11</v>
      </c>
      <c r="N20" s="3">
        <v>100</v>
      </c>
      <c r="O20" s="22">
        <f t="shared" si="0"/>
        <v>100</v>
      </c>
      <c r="R20" s="14" t="s">
        <v>19</v>
      </c>
      <c r="S20" s="3" t="s">
        <v>56</v>
      </c>
      <c r="T20" s="3" t="s">
        <v>56</v>
      </c>
      <c r="U20" s="3" t="s">
        <v>56</v>
      </c>
      <c r="V20" s="3" t="s">
        <v>56</v>
      </c>
      <c r="W20" s="22">
        <v>100</v>
      </c>
      <c r="Z20" s="14" t="s">
        <v>19</v>
      </c>
      <c r="AA20" s="9">
        <v>177</v>
      </c>
      <c r="AB20" s="9">
        <v>175</v>
      </c>
      <c r="AC20" s="9">
        <v>98.9</v>
      </c>
      <c r="AD20" s="9">
        <v>152</v>
      </c>
      <c r="AE20" s="9">
        <v>148</v>
      </c>
      <c r="AF20" s="9">
        <v>97.4</v>
      </c>
      <c r="AG20" s="22">
        <f t="shared" si="1"/>
        <v>98.15</v>
      </c>
      <c r="AJ20" s="14" t="s">
        <v>19</v>
      </c>
      <c r="AK20" s="3" t="s">
        <v>56</v>
      </c>
      <c r="AL20" s="3" t="s">
        <v>56</v>
      </c>
      <c r="AM20" s="3" t="s">
        <v>56</v>
      </c>
      <c r="AN20" s="3" t="s">
        <v>56</v>
      </c>
      <c r="AO20" s="3" t="s">
        <v>56</v>
      </c>
      <c r="AP20" s="22">
        <v>100</v>
      </c>
      <c r="AS20" s="14" t="s">
        <v>19</v>
      </c>
      <c r="AT20" s="9">
        <v>207</v>
      </c>
      <c r="AU20" s="9">
        <v>202</v>
      </c>
      <c r="AV20" s="25">
        <v>97.6</v>
      </c>
      <c r="AY20" s="14" t="s">
        <v>19</v>
      </c>
      <c r="AZ20" s="4" t="s">
        <v>56</v>
      </c>
      <c r="BA20" s="4" t="s">
        <v>56</v>
      </c>
      <c r="BB20" s="4" t="s">
        <v>56</v>
      </c>
      <c r="BC20" s="4" t="s">
        <v>57</v>
      </c>
      <c r="BD20" s="4" t="s">
        <v>57</v>
      </c>
      <c r="BE20" s="22">
        <v>60</v>
      </c>
      <c r="BH20" s="14" t="s">
        <v>19</v>
      </c>
      <c r="BI20" s="5" t="s">
        <v>57</v>
      </c>
      <c r="BJ20" s="5" t="s">
        <v>56</v>
      </c>
      <c r="BK20" s="5" t="s">
        <v>57</v>
      </c>
      <c r="BL20" s="6" t="s">
        <v>56</v>
      </c>
      <c r="BM20" s="5" t="s">
        <v>56</v>
      </c>
      <c r="BN20" s="5" t="s">
        <v>56</v>
      </c>
      <c r="BO20" s="22">
        <v>80</v>
      </c>
      <c r="BR20" s="17" t="s">
        <v>19</v>
      </c>
      <c r="BS20" s="9">
        <v>25</v>
      </c>
      <c r="BT20" s="9">
        <v>24</v>
      </c>
      <c r="BU20" s="25">
        <v>96</v>
      </c>
      <c r="BX20" s="14" t="s">
        <v>19</v>
      </c>
      <c r="BY20" s="9">
        <v>207</v>
      </c>
      <c r="BZ20" s="9">
        <v>204</v>
      </c>
      <c r="CA20" s="25">
        <v>98.6</v>
      </c>
      <c r="CD20" s="14" t="s">
        <v>19</v>
      </c>
      <c r="CE20" s="9">
        <v>207</v>
      </c>
      <c r="CF20" s="9">
        <v>205</v>
      </c>
      <c r="CG20" s="25">
        <v>99</v>
      </c>
      <c r="CJ20" s="17" t="s">
        <v>19</v>
      </c>
      <c r="CK20" s="9">
        <v>153</v>
      </c>
      <c r="CL20" s="9">
        <v>152</v>
      </c>
      <c r="CM20" s="25">
        <v>99.3</v>
      </c>
      <c r="CP20" s="14" t="s">
        <v>19</v>
      </c>
      <c r="CQ20" s="9">
        <v>207</v>
      </c>
      <c r="CR20" s="9">
        <v>204</v>
      </c>
      <c r="CS20" s="25">
        <v>98.6</v>
      </c>
      <c r="CV20" s="14" t="s">
        <v>19</v>
      </c>
      <c r="CW20" s="9">
        <v>207</v>
      </c>
      <c r="CX20" s="9">
        <v>203</v>
      </c>
      <c r="CY20" s="25">
        <v>98.1</v>
      </c>
      <c r="DB20" s="14" t="s">
        <v>19</v>
      </c>
      <c r="DC20" s="9">
        <v>207</v>
      </c>
      <c r="DD20" s="9">
        <v>205</v>
      </c>
      <c r="DE20" s="25">
        <v>99</v>
      </c>
    </row>
    <row r="21" spans="3:109" ht="15" customHeight="1">
      <c r="C21" s="14" t="s">
        <v>20</v>
      </c>
      <c r="D21" s="15">
        <v>1055</v>
      </c>
      <c r="E21" s="11">
        <v>1900</v>
      </c>
      <c r="H21" s="14" t="s">
        <v>20</v>
      </c>
      <c r="I21" s="16">
        <v>44</v>
      </c>
      <c r="J21" s="16">
        <v>44</v>
      </c>
      <c r="K21" s="3">
        <f t="shared" si="2"/>
        <v>100</v>
      </c>
      <c r="L21" s="3">
        <v>11</v>
      </c>
      <c r="M21" s="3">
        <v>11</v>
      </c>
      <c r="N21" s="3">
        <v>100</v>
      </c>
      <c r="O21" s="22">
        <f t="shared" si="0"/>
        <v>100</v>
      </c>
      <c r="R21" s="14" t="s">
        <v>20</v>
      </c>
      <c r="S21" s="3" t="s">
        <v>56</v>
      </c>
      <c r="T21" s="3" t="s">
        <v>56</v>
      </c>
      <c r="U21" s="3" t="s">
        <v>56</v>
      </c>
      <c r="V21" s="3" t="s">
        <v>56</v>
      </c>
      <c r="W21" s="22">
        <v>100</v>
      </c>
      <c r="Z21" s="14" t="s">
        <v>20</v>
      </c>
      <c r="AA21" s="9">
        <v>838</v>
      </c>
      <c r="AB21" s="9">
        <v>812</v>
      </c>
      <c r="AC21" s="9">
        <v>96.9</v>
      </c>
      <c r="AD21" s="9">
        <v>552</v>
      </c>
      <c r="AE21" s="9">
        <v>523</v>
      </c>
      <c r="AF21" s="9">
        <v>94.7</v>
      </c>
      <c r="AG21" s="22">
        <f t="shared" si="1"/>
        <v>95.800000000000011</v>
      </c>
      <c r="AJ21" s="14" t="s">
        <v>20</v>
      </c>
      <c r="AK21" s="3" t="s">
        <v>56</v>
      </c>
      <c r="AL21" s="3" t="s">
        <v>56</v>
      </c>
      <c r="AM21" s="3" t="s">
        <v>56</v>
      </c>
      <c r="AN21" s="3" t="s">
        <v>56</v>
      </c>
      <c r="AO21" s="3" t="s">
        <v>56</v>
      </c>
      <c r="AP21" s="22">
        <v>100</v>
      </c>
      <c r="AS21" s="14" t="s">
        <v>20</v>
      </c>
      <c r="AT21" s="9">
        <v>1055</v>
      </c>
      <c r="AU21" s="9">
        <v>1015</v>
      </c>
      <c r="AV21" s="25">
        <v>96.2</v>
      </c>
      <c r="AY21" s="14" t="s">
        <v>20</v>
      </c>
      <c r="AZ21" s="4" t="s">
        <v>56</v>
      </c>
      <c r="BA21" s="4" t="s">
        <v>56</v>
      </c>
      <c r="BB21" s="4" t="s">
        <v>56</v>
      </c>
      <c r="BC21" s="4" t="s">
        <v>57</v>
      </c>
      <c r="BD21" s="4" t="s">
        <v>56</v>
      </c>
      <c r="BE21" s="22">
        <v>80</v>
      </c>
      <c r="BH21" s="14" t="s">
        <v>20</v>
      </c>
      <c r="BI21" s="5" t="s">
        <v>57</v>
      </c>
      <c r="BJ21" s="5" t="s">
        <v>56</v>
      </c>
      <c r="BK21" s="5" t="s">
        <v>57</v>
      </c>
      <c r="BL21" s="6" t="s">
        <v>56</v>
      </c>
      <c r="BM21" s="5" t="s">
        <v>56</v>
      </c>
      <c r="BN21" s="5" t="s">
        <v>56</v>
      </c>
      <c r="BO21" s="22">
        <v>80</v>
      </c>
      <c r="BR21" s="17" t="s">
        <v>20</v>
      </c>
      <c r="BS21" s="9">
        <v>53</v>
      </c>
      <c r="BT21" s="9">
        <v>40</v>
      </c>
      <c r="BU21" s="25">
        <v>75.5</v>
      </c>
      <c r="BX21" s="14" t="s">
        <v>20</v>
      </c>
      <c r="BY21" s="9">
        <v>1055</v>
      </c>
      <c r="BZ21" s="9">
        <v>1003</v>
      </c>
      <c r="CA21" s="25">
        <v>95.1</v>
      </c>
      <c r="CD21" s="14" t="s">
        <v>20</v>
      </c>
      <c r="CE21" s="9">
        <v>1055</v>
      </c>
      <c r="CF21" s="9">
        <v>1010</v>
      </c>
      <c r="CG21" s="25">
        <v>95.7</v>
      </c>
      <c r="CJ21" s="17" t="s">
        <v>20</v>
      </c>
      <c r="CK21" s="9">
        <v>724</v>
      </c>
      <c r="CL21" s="9">
        <v>710</v>
      </c>
      <c r="CM21" s="25">
        <v>98.1</v>
      </c>
      <c r="CP21" s="14" t="s">
        <v>20</v>
      </c>
      <c r="CQ21" s="9">
        <v>1055</v>
      </c>
      <c r="CR21" s="9">
        <v>992</v>
      </c>
      <c r="CS21" s="25">
        <v>94</v>
      </c>
      <c r="CV21" s="14" t="s">
        <v>20</v>
      </c>
      <c r="CW21" s="9">
        <v>1055</v>
      </c>
      <c r="CX21" s="9">
        <v>995</v>
      </c>
      <c r="CY21" s="25">
        <v>94.3</v>
      </c>
      <c r="DB21" s="14" t="s">
        <v>20</v>
      </c>
      <c r="DC21" s="9">
        <v>1055</v>
      </c>
      <c r="DD21" s="9">
        <v>1019</v>
      </c>
      <c r="DE21" s="25">
        <v>96.6</v>
      </c>
    </row>
    <row r="22" spans="3:109" ht="15" customHeight="1">
      <c r="C22" s="14" t="s">
        <v>14</v>
      </c>
      <c r="D22" s="15">
        <v>571</v>
      </c>
      <c r="E22" s="12">
        <v>764</v>
      </c>
      <c r="H22" s="14" t="s">
        <v>14</v>
      </c>
      <c r="I22" s="16">
        <v>44</v>
      </c>
      <c r="J22" s="16">
        <v>44</v>
      </c>
      <c r="K22" s="3">
        <f t="shared" si="2"/>
        <v>100</v>
      </c>
      <c r="L22" s="3">
        <v>11</v>
      </c>
      <c r="M22" s="3">
        <v>11</v>
      </c>
      <c r="N22" s="3">
        <v>100</v>
      </c>
      <c r="O22" s="22">
        <f t="shared" si="0"/>
        <v>100</v>
      </c>
      <c r="R22" s="14" t="s">
        <v>14</v>
      </c>
      <c r="S22" s="3" t="s">
        <v>56</v>
      </c>
      <c r="T22" s="3" t="s">
        <v>56</v>
      </c>
      <c r="U22" s="3" t="s">
        <v>56</v>
      </c>
      <c r="V22" s="3" t="s">
        <v>56</v>
      </c>
      <c r="W22" s="22">
        <v>100</v>
      </c>
      <c r="Z22" s="14" t="s">
        <v>14</v>
      </c>
      <c r="AA22" s="9">
        <v>487</v>
      </c>
      <c r="AB22" s="9">
        <v>468</v>
      </c>
      <c r="AC22" s="9">
        <v>96.1</v>
      </c>
      <c r="AD22" s="9">
        <v>349</v>
      </c>
      <c r="AE22" s="9">
        <v>337</v>
      </c>
      <c r="AF22" s="9">
        <v>96.6</v>
      </c>
      <c r="AG22" s="22">
        <f t="shared" si="1"/>
        <v>96.35</v>
      </c>
      <c r="AJ22" s="14" t="s">
        <v>14</v>
      </c>
      <c r="AK22" s="3" t="s">
        <v>56</v>
      </c>
      <c r="AL22" s="3" t="s">
        <v>56</v>
      </c>
      <c r="AM22" s="3" t="s">
        <v>56</v>
      </c>
      <c r="AN22" s="3" t="s">
        <v>56</v>
      </c>
      <c r="AO22" s="3" t="s">
        <v>56</v>
      </c>
      <c r="AP22" s="22">
        <v>100</v>
      </c>
      <c r="AS22" s="14" t="s">
        <v>14</v>
      </c>
      <c r="AT22" s="9">
        <v>571</v>
      </c>
      <c r="AU22" s="9">
        <v>553</v>
      </c>
      <c r="AV22" s="25">
        <v>96.8</v>
      </c>
      <c r="AY22" s="14" t="s">
        <v>14</v>
      </c>
      <c r="AZ22" s="4" t="s">
        <v>56</v>
      </c>
      <c r="BA22" s="4" t="s">
        <v>56</v>
      </c>
      <c r="BB22" s="4" t="s">
        <v>56</v>
      </c>
      <c r="BC22" s="4" t="s">
        <v>57</v>
      </c>
      <c r="BD22" s="4" t="s">
        <v>56</v>
      </c>
      <c r="BE22" s="22">
        <v>80</v>
      </c>
      <c r="BH22" s="14" t="s">
        <v>14</v>
      </c>
      <c r="BI22" s="5" t="s">
        <v>57</v>
      </c>
      <c r="BJ22" s="5" t="s">
        <v>56</v>
      </c>
      <c r="BK22" s="5" t="s">
        <v>57</v>
      </c>
      <c r="BL22" s="6" t="s">
        <v>56</v>
      </c>
      <c r="BM22" s="5" t="s">
        <v>56</v>
      </c>
      <c r="BN22" s="5" t="s">
        <v>56</v>
      </c>
      <c r="BO22" s="22">
        <v>80</v>
      </c>
      <c r="BR22" s="17" t="s">
        <v>14</v>
      </c>
      <c r="BS22" s="9">
        <v>53</v>
      </c>
      <c r="BT22" s="9">
        <v>49</v>
      </c>
      <c r="BU22" s="25">
        <v>92.5</v>
      </c>
      <c r="BX22" s="14" t="s">
        <v>14</v>
      </c>
      <c r="BY22" s="9">
        <v>571</v>
      </c>
      <c r="BZ22" s="9">
        <v>554</v>
      </c>
      <c r="CA22" s="25">
        <v>97</v>
      </c>
      <c r="CD22" s="14" t="s">
        <v>14</v>
      </c>
      <c r="CE22" s="9">
        <v>571</v>
      </c>
      <c r="CF22" s="9">
        <v>549</v>
      </c>
      <c r="CG22" s="25">
        <v>96.1</v>
      </c>
      <c r="CJ22" s="17" t="s">
        <v>14</v>
      </c>
      <c r="CK22" s="9">
        <v>377</v>
      </c>
      <c r="CL22" s="9">
        <v>373</v>
      </c>
      <c r="CM22" s="25">
        <v>98.9</v>
      </c>
      <c r="CP22" s="14" t="s">
        <v>14</v>
      </c>
      <c r="CQ22" s="9">
        <v>571</v>
      </c>
      <c r="CR22" s="9">
        <v>548</v>
      </c>
      <c r="CS22" s="25">
        <v>96</v>
      </c>
      <c r="CV22" s="14" t="s">
        <v>14</v>
      </c>
      <c r="CW22" s="9">
        <v>571</v>
      </c>
      <c r="CX22" s="9">
        <v>545</v>
      </c>
      <c r="CY22" s="25">
        <v>95.4</v>
      </c>
      <c r="DB22" s="14" t="s">
        <v>14</v>
      </c>
      <c r="DC22" s="9">
        <v>571</v>
      </c>
      <c r="DD22" s="9">
        <v>560</v>
      </c>
      <c r="DE22" s="25">
        <v>98.1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W10"/>
  <sheetViews>
    <sheetView tabSelected="1" zoomScaleNormal="100" workbookViewId="0">
      <selection activeCell="B19" sqref="B19"/>
    </sheetView>
  </sheetViews>
  <sheetFormatPr defaultRowHeight="17.25" customHeight="1"/>
  <cols>
    <col min="2" max="2" width="46.7109375" customWidth="1"/>
    <col min="14" max="14" width="13.5703125" bestFit="1" customWidth="1"/>
  </cols>
  <sheetData>
    <row r="1" spans="2:23" ht="10.5" customHeight="1"/>
    <row r="2" spans="2:23" ht="17.25" hidden="1" customHeight="1">
      <c r="S2" s="46" t="s">
        <v>98</v>
      </c>
      <c r="T2" s="46"/>
      <c r="U2" s="46"/>
      <c r="V2" s="46"/>
      <c r="W2" s="46"/>
    </row>
    <row r="3" spans="2:23" ht="17.25" hidden="1" customHeight="1"/>
    <row r="4" spans="2:23" ht="17.25" customHeight="1">
      <c r="B4" s="48" t="s">
        <v>21</v>
      </c>
      <c r="C4" s="49" t="s">
        <v>58</v>
      </c>
      <c r="D4" s="48" t="s">
        <v>59</v>
      </c>
      <c r="E4" s="48"/>
      <c r="F4" s="48"/>
      <c r="G4" s="50" t="s">
        <v>60</v>
      </c>
      <c r="H4" s="48" t="s">
        <v>61</v>
      </c>
      <c r="I4" s="48"/>
      <c r="J4" s="48"/>
      <c r="K4" s="50" t="s">
        <v>62</v>
      </c>
      <c r="L4" s="48" t="s">
        <v>63</v>
      </c>
      <c r="M4" s="48"/>
      <c r="N4" s="48"/>
      <c r="O4" s="51" t="s">
        <v>64</v>
      </c>
      <c r="P4" s="48" t="s">
        <v>65</v>
      </c>
      <c r="Q4" s="48"/>
      <c r="R4" s="48"/>
      <c r="S4" s="50" t="s">
        <v>66</v>
      </c>
      <c r="T4" s="48" t="s">
        <v>67</v>
      </c>
      <c r="U4" s="48"/>
      <c r="V4" s="48"/>
      <c r="W4" s="50" t="s">
        <v>68</v>
      </c>
    </row>
    <row r="5" spans="2:23" ht="17.25" customHeight="1">
      <c r="B5" s="48"/>
      <c r="C5" s="49"/>
      <c r="D5" s="28">
        <v>0.3</v>
      </c>
      <c r="E5" s="28">
        <v>0.3</v>
      </c>
      <c r="F5" s="28">
        <v>0.4</v>
      </c>
      <c r="G5" s="50"/>
      <c r="H5" s="28">
        <v>0.3</v>
      </c>
      <c r="I5" s="28">
        <v>0.4</v>
      </c>
      <c r="J5" s="28">
        <v>0.3</v>
      </c>
      <c r="K5" s="50"/>
      <c r="L5" s="28">
        <v>0.3</v>
      </c>
      <c r="M5" s="29">
        <v>0.4</v>
      </c>
      <c r="N5" s="28">
        <v>0.3</v>
      </c>
      <c r="O5" s="51"/>
      <c r="P5" s="28">
        <v>0.4</v>
      </c>
      <c r="Q5" s="28">
        <v>0.4</v>
      </c>
      <c r="R5" s="28">
        <v>0.2</v>
      </c>
      <c r="S5" s="50"/>
      <c r="T5" s="28">
        <v>0.3</v>
      </c>
      <c r="U5" s="28">
        <v>0.2</v>
      </c>
      <c r="V5" s="28">
        <v>0.5</v>
      </c>
      <c r="W5" s="50"/>
    </row>
    <row r="6" spans="2:23" ht="95.25" customHeight="1">
      <c r="B6" s="48"/>
      <c r="C6" s="49"/>
      <c r="D6" s="28" t="s">
        <v>69</v>
      </c>
      <c r="E6" s="28" t="s">
        <v>70</v>
      </c>
      <c r="F6" s="28" t="s">
        <v>71</v>
      </c>
      <c r="G6" s="50"/>
      <c r="H6" s="28" t="s">
        <v>72</v>
      </c>
      <c r="I6" s="28" t="s">
        <v>73</v>
      </c>
      <c r="J6" s="28" t="s">
        <v>74</v>
      </c>
      <c r="K6" s="50"/>
      <c r="L6" s="28" t="s">
        <v>75</v>
      </c>
      <c r="M6" s="29" t="s">
        <v>76</v>
      </c>
      <c r="N6" s="28" t="s">
        <v>77</v>
      </c>
      <c r="O6" s="51"/>
      <c r="P6" s="28" t="s">
        <v>78</v>
      </c>
      <c r="Q6" s="28" t="s">
        <v>79</v>
      </c>
      <c r="R6" s="28" t="s">
        <v>80</v>
      </c>
      <c r="S6" s="50"/>
      <c r="T6" s="28" t="s">
        <v>81</v>
      </c>
      <c r="U6" s="28" t="s">
        <v>82</v>
      </c>
      <c r="V6" s="28" t="s">
        <v>83</v>
      </c>
      <c r="W6" s="50"/>
    </row>
    <row r="7" spans="2:23" ht="17.25" customHeight="1">
      <c r="B7" s="39" t="s">
        <v>12</v>
      </c>
      <c r="C7" s="40">
        <f t="shared" ref="C7" si="0">(G7+K7+O7+S7+W7)/5</f>
        <v>96.746000000000009</v>
      </c>
      <c r="D7" s="41">
        <v>100</v>
      </c>
      <c r="E7" s="42">
        <v>100</v>
      </c>
      <c r="F7" s="43">
        <v>99.9</v>
      </c>
      <c r="G7" s="44">
        <f t="shared" ref="G7" si="1">(D7*0.3)+(E7*0.3)+(F7*0.4)</f>
        <v>99.960000000000008</v>
      </c>
      <c r="H7" s="42">
        <v>100</v>
      </c>
      <c r="I7" s="45">
        <f t="shared" ref="I7" si="2">(H7+J7)/2</f>
        <v>100</v>
      </c>
      <c r="J7" s="45">
        <v>100</v>
      </c>
      <c r="K7" s="45">
        <f t="shared" ref="K7" si="3">(H7*0.3)+(I7*0.4)+(J7*0.3)</f>
        <v>100</v>
      </c>
      <c r="L7" s="41">
        <v>80</v>
      </c>
      <c r="M7" s="41">
        <v>80</v>
      </c>
      <c r="N7" s="45">
        <v>94.7</v>
      </c>
      <c r="O7" s="44">
        <f t="shared" ref="O7" si="4">(L7*0.3)+(M7*0.4)+(N7*0.3)</f>
        <v>84.41</v>
      </c>
      <c r="P7" s="45">
        <v>99.2</v>
      </c>
      <c r="Q7" s="45">
        <v>100</v>
      </c>
      <c r="R7" s="45">
        <v>99.7</v>
      </c>
      <c r="S7" s="44">
        <f t="shared" ref="S7" si="5">(P7*0.4)+(Q7*0.4)+(R7*0.2)</f>
        <v>99.62</v>
      </c>
      <c r="T7" s="45">
        <v>99.8</v>
      </c>
      <c r="U7" s="45">
        <v>99</v>
      </c>
      <c r="V7" s="45">
        <v>100</v>
      </c>
      <c r="W7" s="44">
        <f t="shared" ref="W7" si="6">(T7*0.3)+(U7*0.2)+(V7*0.5)</f>
        <v>99.74</v>
      </c>
    </row>
    <row r="9" spans="2:23" ht="17.25" customHeight="1">
      <c r="B9" s="36"/>
      <c r="C9" s="27"/>
      <c r="I9" s="37"/>
      <c r="J9" s="37"/>
      <c r="N9" s="47"/>
      <c r="O9" s="47"/>
      <c r="P9" s="47"/>
      <c r="Q9" s="47"/>
    </row>
    <row r="10" spans="2:23" ht="17.25" customHeight="1">
      <c r="I10" s="37"/>
      <c r="J10" s="37"/>
      <c r="K10" s="37"/>
    </row>
  </sheetData>
  <mergeCells count="14">
    <mergeCell ref="S2:W2"/>
    <mergeCell ref="N9:Q9"/>
    <mergeCell ref="B4:B6"/>
    <mergeCell ref="C4:C6"/>
    <mergeCell ref="D4:F4"/>
    <mergeCell ref="G4:G6"/>
    <mergeCell ref="H4:J4"/>
    <mergeCell ref="W4:W6"/>
    <mergeCell ref="K4:K6"/>
    <mergeCell ref="L4:N4"/>
    <mergeCell ref="O4:O6"/>
    <mergeCell ref="P4:R4"/>
    <mergeCell ref="S4:S6"/>
    <mergeCell ref="T4:V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1"/>
  <sheetViews>
    <sheetView workbookViewId="0">
      <selection activeCell="B25" sqref="B25"/>
    </sheetView>
  </sheetViews>
  <sheetFormatPr defaultRowHeight="17.25" customHeight="1"/>
  <cols>
    <col min="1" max="1" width="9.140625" style="35"/>
    <col min="2" max="2" width="152.28515625" style="31" customWidth="1"/>
    <col min="3" max="3" width="19" style="31" customWidth="1"/>
  </cols>
  <sheetData>
    <row r="1" spans="1:3" ht="17.25" customHeight="1">
      <c r="A1" s="52" t="s">
        <v>97</v>
      </c>
      <c r="B1" s="52"/>
      <c r="C1" s="52"/>
    </row>
    <row r="2" spans="1:3" ht="17.25" customHeight="1">
      <c r="A2" s="32" t="s">
        <v>96</v>
      </c>
      <c r="B2" s="32" t="s">
        <v>21</v>
      </c>
      <c r="C2" s="32" t="s">
        <v>95</v>
      </c>
    </row>
    <row r="3" spans="1:3" ht="17.25" customHeight="1">
      <c r="A3" s="32">
        <v>3</v>
      </c>
      <c r="B3" s="30" t="s">
        <v>94</v>
      </c>
      <c r="C3" s="38">
        <v>96.746000000000009</v>
      </c>
    </row>
    <row r="4" spans="1:3" ht="17.25" customHeight="1">
      <c r="A4" s="34"/>
      <c r="B4" s="33"/>
      <c r="C4" s="33"/>
    </row>
    <row r="5" spans="1:3" ht="17.25" customHeight="1">
      <c r="A5" s="34"/>
      <c r="B5" s="33"/>
      <c r="C5" s="33"/>
    </row>
    <row r="6" spans="1:3" ht="17.25" customHeight="1">
      <c r="A6" s="34"/>
      <c r="B6" s="33"/>
      <c r="C6" s="33"/>
    </row>
    <row r="7" spans="1:3" ht="17.25" customHeight="1">
      <c r="A7" s="34"/>
      <c r="B7" s="33"/>
      <c r="C7" s="33"/>
    </row>
    <row r="8" spans="1:3" ht="17.25" customHeight="1">
      <c r="A8" s="34"/>
      <c r="B8" s="33"/>
      <c r="C8" s="33"/>
    </row>
    <row r="9" spans="1:3" ht="17.25" customHeight="1">
      <c r="A9" s="34"/>
      <c r="B9" s="33"/>
      <c r="C9" s="33"/>
    </row>
    <row r="10" spans="1:3" ht="17.25" customHeight="1">
      <c r="A10" s="34"/>
      <c r="B10" s="33"/>
      <c r="C10" s="33"/>
    </row>
    <row r="11" spans="1:3" ht="17.25" customHeight="1">
      <c r="A11" s="34"/>
      <c r="B11" s="33"/>
      <c r="C11" s="33"/>
    </row>
    <row r="12" spans="1:3" ht="17.25" customHeight="1">
      <c r="A12" s="34"/>
      <c r="B12" s="33"/>
      <c r="C12" s="33"/>
    </row>
    <row r="13" spans="1:3" ht="17.25" customHeight="1">
      <c r="A13" s="34"/>
      <c r="B13" s="33"/>
      <c r="C13" s="33"/>
    </row>
    <row r="14" spans="1:3" ht="17.25" customHeight="1">
      <c r="A14" s="34"/>
      <c r="B14" s="33"/>
      <c r="C14" s="33"/>
    </row>
    <row r="15" spans="1:3" ht="17.25" customHeight="1">
      <c r="A15" s="34"/>
      <c r="B15" s="33"/>
      <c r="C15" s="33"/>
    </row>
    <row r="16" spans="1:3" ht="17.25" customHeight="1">
      <c r="A16" s="34"/>
      <c r="B16" s="33"/>
      <c r="C16" s="33"/>
    </row>
    <row r="17" spans="1:3" ht="17.25" customHeight="1">
      <c r="A17" s="34"/>
      <c r="B17" s="33"/>
      <c r="C17" s="33"/>
    </row>
    <row r="18" spans="1:3" ht="17.25" customHeight="1">
      <c r="A18" s="34"/>
      <c r="B18" s="33"/>
      <c r="C18" s="33"/>
    </row>
    <row r="19" spans="1:3" ht="17.25" customHeight="1">
      <c r="A19" s="34"/>
      <c r="B19" s="33"/>
      <c r="C19" s="33"/>
    </row>
    <row r="20" spans="1:3" ht="17.25" customHeight="1">
      <c r="A20" s="34"/>
      <c r="B20" s="33"/>
      <c r="C20" s="33"/>
    </row>
    <row r="21" spans="1:3" ht="17.25" customHeight="1">
      <c r="A21" s="34"/>
      <c r="B21" s="33"/>
      <c r="C21" s="33"/>
    </row>
    <row r="22" spans="1:3" ht="17.25" customHeight="1">
      <c r="A22" s="34"/>
      <c r="B22" s="33"/>
      <c r="C22" s="33"/>
    </row>
    <row r="23" spans="1:3" ht="17.25" customHeight="1">
      <c r="A23" s="34"/>
      <c r="B23" s="33"/>
      <c r="C23" s="33"/>
    </row>
    <row r="24" spans="1:3" ht="17.25" customHeight="1">
      <c r="A24" s="34"/>
      <c r="B24" s="33"/>
      <c r="C24" s="33"/>
    </row>
    <row r="25" spans="1:3" ht="17.25" customHeight="1">
      <c r="A25" s="34"/>
      <c r="B25" s="33"/>
      <c r="C25" s="33"/>
    </row>
    <row r="26" spans="1:3" ht="17.25" customHeight="1">
      <c r="A26" s="34"/>
      <c r="B26" s="33"/>
      <c r="C26" s="33"/>
    </row>
    <row r="27" spans="1:3" ht="17.25" customHeight="1">
      <c r="A27" s="34"/>
      <c r="B27" s="33"/>
      <c r="C27" s="33"/>
    </row>
    <row r="28" spans="1:3" ht="17.25" customHeight="1">
      <c r="A28" s="34"/>
      <c r="B28" s="33"/>
      <c r="C28" s="33"/>
    </row>
    <row r="29" spans="1:3" ht="17.25" customHeight="1">
      <c r="A29" s="34"/>
      <c r="B29" s="33"/>
      <c r="C29" s="33"/>
    </row>
    <row r="30" spans="1:3" ht="17.25" customHeight="1">
      <c r="A30" s="34"/>
      <c r="B30" s="33"/>
      <c r="C30" s="33"/>
    </row>
    <row r="31" spans="1:3" ht="17.25" customHeight="1">
      <c r="A31" s="34"/>
      <c r="B31" s="33"/>
      <c r="C31" s="33"/>
    </row>
    <row r="32" spans="1:3" ht="17.25" customHeight="1">
      <c r="A32" s="34"/>
      <c r="B32" s="33"/>
      <c r="C32" s="33"/>
    </row>
    <row r="33" spans="1:3" ht="17.25" customHeight="1">
      <c r="A33" s="34"/>
      <c r="B33" s="33"/>
      <c r="C33" s="33"/>
    </row>
    <row r="34" spans="1:3" ht="17.25" customHeight="1">
      <c r="A34" s="34"/>
      <c r="B34" s="33"/>
      <c r="C34" s="33"/>
    </row>
    <row r="35" spans="1:3" ht="17.25" customHeight="1">
      <c r="A35" s="34"/>
      <c r="B35" s="33"/>
      <c r="C35" s="33"/>
    </row>
    <row r="36" spans="1:3" ht="17.25" customHeight="1">
      <c r="A36" s="34"/>
      <c r="B36" s="33"/>
      <c r="C36" s="33"/>
    </row>
    <row r="37" spans="1:3" ht="17.25" customHeight="1">
      <c r="A37" s="34"/>
      <c r="B37" s="33"/>
      <c r="C37" s="33"/>
    </row>
    <row r="38" spans="1:3" ht="17.25" customHeight="1">
      <c r="A38" s="34"/>
      <c r="B38" s="33"/>
      <c r="C38" s="33"/>
    </row>
    <row r="39" spans="1:3" ht="17.25" customHeight="1">
      <c r="A39" s="34"/>
      <c r="B39" s="33"/>
      <c r="C39" s="33"/>
    </row>
    <row r="40" spans="1:3" ht="17.25" customHeight="1">
      <c r="A40" s="34"/>
      <c r="B40" s="33"/>
      <c r="C40" s="33"/>
    </row>
    <row r="41" spans="1:3" ht="17.25" customHeight="1">
      <c r="A41" s="34"/>
      <c r="B41" s="33"/>
      <c r="C41" s="33"/>
    </row>
  </sheetData>
  <mergeCells count="1">
    <mergeCell ref="A1:C1"/>
  </mergeCells>
  <pageMargins left="0.7" right="0.7" top="0.75" bottom="0.75" header="0.3" footer="0.3"/>
  <pageSetup paperSize="9" scale="4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ДО Итог</vt:lpstr>
      <vt:lpstr>Рейтинги ДО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2023-02-17T07:28:00Z</dcterms:modified>
</cp:coreProperties>
</file>